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0E298C6F-327F-4B20-9202-A9BFE329F519}" xr6:coauthVersionLast="47" xr6:coauthVersionMax="47" xr10:uidLastSave="{00000000-0000-0000-0000-000000000000}"/>
  <bookViews>
    <workbookView xWindow="3100" yWindow="360" windowWidth="14400" windowHeight="8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4" i="10"/>
  <c r="C35" i="10" s="1"/>
  <c r="C36"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s="1"/>
  <c r="BW34" i="10" l="1"/>
  <c r="BW35" i="10" s="1"/>
  <c r="BW36" i="10" s="1"/>
  <c r="BW37" i="10" s="1"/>
  <c r="BW38" i="10" s="1"/>
  <c r="CO34" i="10"/>
  <c r="CO35" i="10" s="1"/>
  <c r="CO36" i="10" s="1"/>
</calcChain>
</file>

<file path=xl/sharedStrings.xml><?xml version="1.0" encoding="utf-8"?>
<sst xmlns="http://schemas.openxmlformats.org/spreadsheetml/2006/main" count="1055" uniqueCount="567">
  <si>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</si>
  <si>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</si>
  <si>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</si>
  <si>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</si>
  <si>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</si>
  <si>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</si>
  <si>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</si>
  <si>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</si>
  <si>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</si>
  <si>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</si>
  <si>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</si>
  <si>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</si>
  <si>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</si>
  <si>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</si>
  <si>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</si>
  <si>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</si>
  <si>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</si>
  <si>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</si>
  <si>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</si>
  <si>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</si>
  <si>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</si>
  <si>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</si>
  <si>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</si>
  <si>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</si>
  <si>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</si>
  <si>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</si>
  <si>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</si>
  <si>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</si>
  <si>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</si>
  <si>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</si>
  <si>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</si>
  <si>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</si>
  <si>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</si>
  <si>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</si>
  <si>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</si>
  <si>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</si>
  <si>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</si>
  <si>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</si>
  <si>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</si>
  <si>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</si>
  <si>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</si>
  <si>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</si>
  <si>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</si>
  <si>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</si>
  <si>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</si>
  <si>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</si>
  <si>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</si>
  <si>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</si>
  <si>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</si>
  <si>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</si>
  <si>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</si>
  <si>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</si>
  <si>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</si>
  <si>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</si>
  <si>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</si>
  <si>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</si>
  <si>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</si>
  <si>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</si>
  <si>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</si>
  <si>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</si>
  <si>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</si>
  <si>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</si>
  <si>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</si>
  <si>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</si>
  <si>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</si>
  <si>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</si>
  <si>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</si>
  <si>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</si>
  <si>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</si>
  <si>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</si>
  <si>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</si>
  <si>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</si>
  <si>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</si>
  <si>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</si>
  <si>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</si>
  <si>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</si>
  <si>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</si>
  <si>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</si>
  <si>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</si>
  <si>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</si>
  <si>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</si>
  <si>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</si>
  <si>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</si>
  <si>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</si>
  <si>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</si>
  <si>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</si>
  <si>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</si>
  <si>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</si>
  <si>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</si>
  <si>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</si>
  <si>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</si>
  <si>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</si>
  <si>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</si>
  <si>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</si>
  <si>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桐生市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</si>
  <si>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</si>
  <si>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</si>
  <si>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</si>
  <si>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</si>
  <si>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</si>
  <si>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</si>
  <si>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</si>
  <si>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</si>
  <si>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</si>
  <si>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</si>
  <si>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</si>
  <si>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</si>
  <si>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</si>
  <si>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</si>
  <si>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</si>
  <si>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</si>
  <si>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</si>
  <si>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</si>
  <si>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</si>
  <si>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</si>
  <si>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</si>
  <si>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</si>
  <si>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</si>
  <si>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</si>
  <si>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</si>
  <si>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</si>
  <si>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</si>
  <si>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</si>
  <si>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</si>
  <si>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</si>
  <si>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</si>
  <si>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</si>
  <si>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</si>
  <si>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</si>
  <si>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</si>
  <si>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</si>
  <si>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</si>
  <si>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</si>
  <si>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</si>
  <si>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</si>
  <si>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</si>
  <si>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</si>
  <si>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</si>
  <si>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</si>
  <si>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</si>
  <si>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</si>
  <si>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</si>
  <si>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</si>
  <si>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</si>
  <si>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</si>
  <si>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</si>
  <si>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</si>
  <si>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</si>
  <si>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</si>
  <si>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</si>
  <si>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</si>
  <si>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</si>
  <si>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</si>
  <si>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</si>
  <si>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</si>
  <si>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</si>
  <si>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</si>
  <si>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</si>
  <si>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</si>
  <si>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</si>
  <si>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</si>
  <si>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</si>
  <si>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</si>
  <si>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</si>
  <si>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</si>
  <si>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</si>
  <si>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</si>
  <si>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</si>
  <si>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</si>
  <si>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</si>
  <si>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</si>
  <si>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</si>
  <si>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</si>
  <si>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</si>
  <si>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</si>
  <si>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</si>
  <si>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</si>
  <si>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</si>
  <si>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</si>
  <si>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</si>
  <si>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</si>
  <si>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</si>
  <si>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</si>
  <si>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</si>
  <si>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</si>
  <si>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</si>
  <si>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</si>
  <si>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</si>
  <si>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</si>
  <si>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</si>
  <si>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</si>
  <si>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</si>
  <si>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</si>
  <si>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</si>
  <si>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</si>
  <si>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</si>
  <si>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</si>
  <si>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</si>
  <si>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</si>
  <si>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</si>
  <si>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</si>
  <si>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</si>
  <si>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</si>
  <si>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群馬県桐生市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</si>
  <si>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</si>
  <si>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</si>
  <si>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</si>
  <si>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</si>
  <si>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</si>
  <si>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</si>
  <si>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</si>
  <si>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</si>
  <si>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</si>
  <si>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</si>
  <si>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</si>
  <si>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</si>
  <si>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</si>
  <si>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</si>
  <si>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</si>
  <si>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</si>
  <si>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</si>
  <si>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</si>
  <si>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</si>
  <si>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</si>
  <si>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</si>
  <si>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</si>
  <si>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</si>
  <si>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</si>
  <si>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</si>
  <si>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</si>
  <si>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</si>
  <si>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</si>
  <si>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</si>
  <si>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</si>
  <si>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</si>
  <si>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</si>
  <si>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</si>
  <si>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</si>
  <si>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</si>
  <si>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</si>
  <si>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</si>
  <si>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</si>
  <si>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</si>
  <si>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</si>
  <si>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</si>
  <si>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</si>
  <si>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</si>
  <si>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</si>
  <si>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</si>
  <si>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</si>
  <si>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</si>
  <si>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</si>
  <si>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</si>
  <si>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</si>
  <si>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</si>
  <si>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</si>
  <si>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</si>
  <si>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</si>
  <si>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</si>
  <si>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</si>
  <si>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</si>
  <si>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</si>
  <si>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</si>
  <si>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</si>
  <si>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</si>
  <si>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</si>
  <si>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</si>
  <si>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</si>
  <si>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</si>
  <si>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</si>
  <si>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</si>
  <si>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</si>
  <si>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</si>
  <si>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</si>
  <si>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</si>
  <si>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</si>
  <si>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</si>
  <si>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</si>
  <si>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</si>
  <si>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</si>
  <si>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</si>
  <si>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</si>
  <si>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</si>
  <si>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</si>
  <si>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</si>
  <si>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</si>
  <si>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</si>
  <si>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</si>
  <si>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</si>
  <si>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</si>
  <si>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</si>
  <si>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</si>
  <si>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</si>
  <si>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</si>
  <si>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</si>
  <si>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</si>
  <si>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</si>
  <si>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</si>
  <si>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</si>
  <si>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</si>
  <si>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</si>
  <si>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</si>
  <si>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</si>
  <si>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</si>
  <si>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</si>
  <si>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</si>
  <si>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</si>
  <si>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</si>
  <si>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</si>
  <si>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</si>
  <si>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</si>
  <si>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</si>
  <si>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</si>
  <si>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</si>
  <si>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</si>
  <si>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</si>
  <si>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</si>
  <si>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</si>
  <si>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</si>
  <si>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</si>
  <si>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</si>
  <si>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</si>
  <si>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</si>
  <si>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</si>
  <si>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</si>
  <si>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</si>
  <si>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</si>
  <si>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</si>
  <si>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</si>
  <si>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</si>
  <si>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</si>
  <si>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</si>
  <si>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</si>
  <si>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</si>
  <si>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</si>
  <si>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</si>
  <si>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</si>
  <si>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</si>
  <si>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</si>
  <si>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</si>
  <si>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</si>
  <si>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</si>
  <si>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</si>
  <si>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</si>
  <si>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</si>
  <si>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</si>
  <si>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</si>
  <si>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</si>
  <si>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</si>
  <si>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</si>
  <si>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</si>
  <si>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</si>
  <si>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</si>
  <si>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</si>
  <si>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群馬県桐生市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</si>
  <si>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</si>
  <si>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</si>
  <si>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</si>
  <si>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</si>
  <si>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</si>
  <si>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</si>
  <si>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</si>
  <si>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</si>
  <si>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</si>
  <si>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</si>
  <si>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</si>
  <si>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</si>
  <si>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</si>
  <si>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</si>
  <si>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</si>
  <si>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</si>
  <si>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</si>
  <si>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</si>
  <si>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</si>
  <si>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</si>
  <si>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学校給食共同調理場事業特別会計</t>
    <phoneticPr fontId="5"/>
  </si>
  <si>
    <t>新里温水プール事業特別会計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</si>
  <si>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</si>
  <si>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</si>
  <si>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</si>
  <si>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</si>
  <si>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</si>
  <si>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</si>
  <si>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</si>
  <si>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</si>
  <si>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</si>
  <si>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</si>
  <si>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</si>
  <si>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</si>
  <si>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</si>
  <si>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</si>
  <si>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</si>
  <si>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</si>
  <si>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</si>
  <si>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</si>
  <si>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</si>
  <si>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</si>
  <si>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</si>
  <si>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</si>
  <si>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</si>
  <si>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</si>
  <si>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</si>
  <si>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</si>
  <si>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</si>
  <si>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</si>
  <si>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</si>
  <si>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</si>
  <si>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</si>
  <si>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</si>
  <si>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</si>
  <si>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</si>
  <si>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</si>
  <si>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</si>
  <si>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</si>
  <si>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</si>
  <si>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</si>
  <si>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</si>
  <si>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</si>
  <si>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</si>
  <si>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</si>
  <si>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</si>
  <si>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</si>
  <si>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</si>
  <si>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</si>
  <si>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</si>
  <si>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</si>
  <si>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</si>
  <si>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</si>
  <si>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</si>
  <si>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</si>
  <si>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</si>
  <si>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</si>
  <si>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</si>
  <si>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</si>
  <si>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</si>
  <si>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</si>
  <si>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</si>
  <si>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</si>
  <si>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</si>
  <si>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</si>
  <si>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</si>
  <si>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</si>
  <si>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</si>
  <si>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</si>
  <si>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</si>
  <si>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</si>
  <si>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</si>
  <si>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</si>
  <si>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</si>
  <si>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</si>
  <si>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</si>
  <si>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</si>
  <si>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</si>
  <si>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</si>
  <si>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</si>
  <si>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</si>
  <si>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</si>
  <si>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</si>
  <si>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</si>
  <si>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</si>
  <si>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</si>
  <si>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</si>
  <si>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</si>
  <si>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</si>
  <si>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</si>
  <si>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</si>
  <si>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</si>
  <si>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</si>
  <si>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</si>
  <si>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</si>
  <si>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</si>
  <si>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</si>
  <si>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</si>
  <si>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</si>
  <si>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</si>
  <si>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</si>
  <si>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</si>
  <si>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</si>
  <si>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</si>
  <si>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</si>
  <si>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</si>
  <si>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</si>
  <si>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</si>
  <si>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</si>
  <si>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</si>
  <si>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</si>
  <si>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</si>
  <si>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</si>
  <si>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</si>
  <si>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</si>
  <si>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</si>
  <si>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</si>
  <si>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</si>
  <si>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</si>
  <si>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</si>
  <si>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</si>
  <si>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</si>
  <si>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</si>
  <si>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</si>
  <si>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</si>
  <si>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</si>
  <si>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</si>
  <si>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</si>
  <si>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</si>
  <si>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</si>
  <si>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</si>
  <si>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</si>
  <si>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</si>
  <si>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</si>
  <si>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</si>
  <si>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</si>
  <si>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</si>
  <si>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</si>
  <si>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</si>
  <si>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</si>
  <si>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</si>
  <si>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</si>
  <si>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</si>
  <si>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</si>
  <si>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</si>
  <si>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</si>
  <si>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</si>
  <si>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</si>
  <si>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</si>
  <si>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</si>
  <si>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</si>
  <si>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</si>
  <si>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</si>
  <si>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</si>
  <si>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</si>
  <si>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</si>
  <si>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</si>
  <si>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</si>
  <si>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</si>
  <si>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7.26</t>
  </si>
  <si>
    <t>▲ 5.59</t>
  </si>
  <si>
    <t>▲ 6.54</t>
  </si>
  <si>
    <t>▲ 5.72</t>
  </si>
  <si>
    <t>水道事業会計</t>
  </si>
  <si>
    <t>一般会計</t>
  </si>
  <si>
    <t>下水道事業会計</t>
  </si>
  <si>
    <t>介護保険事業特別会計</t>
  </si>
  <si>
    <t>国民健康保険事業特別会計</t>
  </si>
  <si>
    <t>発電事業特別会計</t>
  </si>
  <si>
    <t>農業集落排水事業特別会計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</si>
  <si>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</si>
  <si>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</si>
  <si>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</si>
  <si>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</si>
  <si>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</si>
  <si>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</si>
  <si>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</si>
  <si>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</si>
  <si>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</si>
  <si>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群馬県後期高齢者医療広域連合（一般会計）</t>
    <rPh sb="0" eb="3">
      <t>グンマケン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</si>
  <si>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</si>
  <si>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</si>
  <si>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</si>
  <si>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桐生地域地場産業振興センター</t>
    <rPh sb="0" eb="2">
      <t>キリュウ</t>
    </rPh>
    <rPh sb="2" eb="4">
      <t>チイキ</t>
    </rPh>
    <rPh sb="4" eb="6">
      <t>ヂバ</t>
    </rPh>
    <rPh sb="6" eb="8">
      <t>サンギョウ</t>
    </rPh>
    <rPh sb="8" eb="10">
      <t>シンコウ</t>
    </rPh>
    <phoneticPr fontId="2"/>
  </si>
  <si>
    <t>桐生市スポーツ文化事業団</t>
    <rPh sb="0" eb="2">
      <t>キリュウ</t>
    </rPh>
    <rPh sb="2" eb="3">
      <t>シ</t>
    </rPh>
    <rPh sb="7" eb="9">
      <t>ブンカ</t>
    </rPh>
    <rPh sb="9" eb="12">
      <t>ジギョウダン</t>
    </rPh>
    <phoneticPr fontId="2"/>
  </si>
  <si>
    <t>桐生市土地開発公社</t>
    <rPh sb="0" eb="3">
      <t>キリュウシ</t>
    </rPh>
    <rPh sb="3" eb="5">
      <t>トチ</t>
    </rPh>
    <rPh sb="5" eb="7">
      <t>カイハツ</t>
    </rPh>
    <rPh sb="7" eb="9">
      <t>コウシャ</t>
    </rPh>
    <phoneticPr fontId="2"/>
  </si>
  <si>
    <t>社会福祉施設等運営基金</t>
    <rPh sb="0" eb="2">
      <t>シャカイ</t>
    </rPh>
    <rPh sb="2" eb="4">
      <t>フクシ</t>
    </rPh>
    <rPh sb="4" eb="6">
      <t>シセツ</t>
    </rPh>
    <rPh sb="6" eb="7">
      <t>トウ</t>
    </rPh>
    <rPh sb="7" eb="9">
      <t>ウンエイ</t>
    </rPh>
    <rPh sb="9" eb="11">
      <t>キキン</t>
    </rPh>
    <phoneticPr fontId="5"/>
  </si>
  <si>
    <t>まちづくり基金</t>
    <rPh sb="5" eb="7">
      <t>キキン</t>
    </rPh>
    <phoneticPr fontId="2"/>
  </si>
  <si>
    <t>清掃センター管理運営基金</t>
    <rPh sb="0" eb="2">
      <t>セイソウ</t>
    </rPh>
    <rPh sb="6" eb="8">
      <t>カンリ</t>
    </rPh>
    <rPh sb="8" eb="10">
      <t>ウンエイ</t>
    </rPh>
    <rPh sb="10" eb="12">
      <t>キキン</t>
    </rPh>
    <phoneticPr fontId="2"/>
  </si>
  <si>
    <t>庁舎整備基金</t>
    <rPh sb="0" eb="2">
      <t>チョウシャ</t>
    </rPh>
    <rPh sb="2" eb="4">
      <t>セイビ</t>
    </rPh>
    <rPh sb="4" eb="6">
      <t>キキン</t>
    </rPh>
    <phoneticPr fontId="2"/>
  </si>
  <si>
    <t>森林環境整備基金</t>
    <rPh sb="0" eb="2">
      <t>シンリン</t>
    </rPh>
    <rPh sb="2" eb="4">
      <t>カンキョウ</t>
    </rPh>
    <rPh sb="4" eb="6">
      <t>セイビ</t>
    </rPh>
    <rPh sb="6" eb="8">
      <t>キキン</t>
    </rPh>
    <phoneticPr fontId="2"/>
  </si>
  <si>
    <t>桐生地域医療企業団</t>
    <rPh sb="0" eb="2">
      <t>キリュウ</t>
    </rPh>
    <rPh sb="2" eb="4">
      <t>チイキ</t>
    </rPh>
    <rPh sb="4" eb="6">
      <t>イリョウ</t>
    </rPh>
    <rPh sb="6" eb="8">
      <t>キギョウ</t>
    </rPh>
    <rPh sb="8" eb="9">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</si>
</sst>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AA06-4C6D-BDB6-6DB333C6B8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49459</c:v>
                </c:pt>
                <c:pt idx="1">
                  <c:v>69696</c:v>
                </c:pt>
                <c:pt idx="2">
                  <c:v>37571</c:v>
                </c:pt>
                <c:pt idx="3">
                  <c:v>59587</c:v>
                </c:pt>
                <c:pt idx="4">
                  <c:v>42190</c:v>
                </c:pt>
              </c:numCache>
            </c:numRef>
          </c:val>
          <c:smooth val="0"/>
          <c:extLst>
            <c:ext xmlns:c16="http://schemas.microsoft.com/office/drawing/2014/chart" uri="{C3380CC4-5D6E-409C-BE32-E72D297353CC}">
              <c16:uniqueId val="{00000001-AA06-4C6D-BDB6-6DB333C6B8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8.6199999999999992</c:v>
                </c:pt>
                <c:pt idx="1">
                  <c:v>8.3699999999999992</c:v>
                </c:pt>
                <c:pt idx="2">
                  <c:v>13.33</c:v>
                </c:pt>
                <c:pt idx="3">
                  <c:v>9.98</c:v>
                </c:pt>
                <c:pt idx="4">
                  <c:v>9.4</c:v>
                </c:pt>
              </c:numCache>
            </c:numRef>
          </c:val>
          <c:extLst>
            <c:ext xmlns:c16="http://schemas.microsoft.com/office/drawing/2014/chart" uri="{C3380CC4-5D6E-409C-BE32-E72D297353CC}">
              <c16:uniqueId val="{00000000-15F0-446D-8357-CE1504FF12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14.41</c:v>
                </c:pt>
                <c:pt idx="1">
                  <c:v>13.08</c:v>
                </c:pt>
                <c:pt idx="2">
                  <c:v>13.34</c:v>
                </c:pt>
                <c:pt idx="3">
                  <c:v>18.18</c:v>
                </c:pt>
                <c:pt idx="4">
                  <c:v>17.79</c:v>
                </c:pt>
              </c:numCache>
            </c:numRef>
          </c:val>
          <c:extLst>
            <c:ext xmlns:c16="http://schemas.microsoft.com/office/drawing/2014/chart" uri="{C3380CC4-5D6E-409C-BE32-E72D297353CC}">
              <c16:uniqueId val="{00000001-15F0-446D-8357-CE1504FF12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-7.26</c:v>
                </c:pt>
                <c:pt idx="1">
                  <c:v>-5.59</c:v>
                </c:pt>
                <c:pt idx="2">
                  <c:v>1.76</c:v>
                </c:pt>
                <c:pt idx="3">
                  <c:v>-6.54</c:v>
                </c:pt>
                <c:pt idx="4">
                  <c:v>-5.72</c:v>
                </c:pt>
              </c:numCache>
            </c:numRef>
          </c:val>
          <c:smooth val="0"/>
          <c:extLst>
            <c:ext xmlns:c16="http://schemas.microsoft.com/office/drawing/2014/chart" uri="{C3380CC4-5D6E-409C-BE32-E72D297353CC}">
              <c16:uniqueId val="{00000002-15F0-446D-8357-CE1504FF12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7.0000000000000007E-2</c:v>
                </c:pt>
                <c:pt idx="4">
                  <c:v>#N/A</c:v>
                </c:pt>
                <c:pt idx="5">
                  <c:v>0</c:v>
                </c:pt>
                <c:pt idx="6">
                  <c:v>#N/A</c:v>
                </c:pt>
                <c:pt idx="7">
                  <c:v>0.02</c:v>
                </c:pt>
                <c:pt idx="8">
                  <c:v>#N/A</c:v>
                </c:pt>
                <c:pt idx="9">
                  <c:v>0</c:v>
                </c:pt>
              </c:numCache>
            </c:numRef>
          </c:val>
          <c:extLst>
            <c:ext xmlns:c16="http://schemas.microsoft.com/office/drawing/2014/chart" uri="{C3380CC4-5D6E-409C-BE32-E72D297353CC}">
              <c16:uniqueId val="{00000000-46F0-4FB7-B86D-C8E20317FB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F0-4FB7-B86D-C8E20317FB0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46F0-4FB7-B86D-C8E20317FB0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0.06</c:v>
                </c:pt>
              </c:numCache>
            </c:numRef>
          </c:val>
          <c:extLst>
            <c:ext xmlns:c16="http://schemas.microsoft.com/office/drawing/2014/chart" uri="{C3380CC4-5D6E-409C-BE32-E72D297353CC}">
              <c16:uniqueId val="{00000003-46F0-4FB7-B86D-C8E20317FB05}"/>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0.19</c:v>
                </c:pt>
                <c:pt idx="4">
                  <c:v>#N/A</c:v>
                </c:pt>
                <c:pt idx="5">
                  <c:v>0.15</c:v>
                </c:pt>
                <c:pt idx="6">
                  <c:v>#N/A</c:v>
                </c:pt>
                <c:pt idx="7">
                  <c:v>0.04</c:v>
                </c:pt>
                <c:pt idx="8">
                  <c:v>#N/A</c:v>
                </c:pt>
                <c:pt idx="9">
                  <c:v>0.12</c:v>
                </c:pt>
              </c:numCache>
            </c:numRef>
          </c:val>
          <c:extLst>
            <c:ext xmlns:c16="http://schemas.microsoft.com/office/drawing/2014/chart" uri="{C3380CC4-5D6E-409C-BE32-E72D297353CC}">
              <c16:uniqueId val="{00000004-46F0-4FB7-B86D-C8E20317FB0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0.7</c:v>
                </c:pt>
                <c:pt idx="4">
                  <c:v>#N/A</c:v>
                </c:pt>
                <c:pt idx="5">
                  <c:v>0.89</c:v>
                </c:pt>
                <c:pt idx="6">
                  <c:v>#N/A</c:v>
                </c:pt>
                <c:pt idx="7">
                  <c:v>0.24</c:v>
                </c:pt>
                <c:pt idx="8">
                  <c:v>#N/A</c:v>
                </c:pt>
                <c:pt idx="9">
                  <c:v>0.17</c:v>
                </c:pt>
              </c:numCache>
            </c:numRef>
          </c:val>
          <c:extLst>
            <c:ext xmlns:c16="http://schemas.microsoft.com/office/drawing/2014/chart" uri="{C3380CC4-5D6E-409C-BE32-E72D297353CC}">
              <c16:uniqueId val="{00000005-46F0-4FB7-B86D-C8E20317FB0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1.22</c:v>
                </c:pt>
                <c:pt idx="2">
                  <c:v>#N/A</c:v>
                </c:pt>
                <c:pt idx="3">
                  <c:v>1.8</c:v>
                </c:pt>
                <c:pt idx="4">
                  <c:v>#N/A</c:v>
                </c:pt>
                <c:pt idx="5">
                  <c:v>1.53</c:v>
                </c:pt>
                <c:pt idx="6">
                  <c:v>#N/A</c:v>
                </c:pt>
                <c:pt idx="7">
                  <c:v>1.33</c:v>
                </c:pt>
                <c:pt idx="8">
                  <c:v>#N/A</c:v>
                </c:pt>
                <c:pt idx="9">
                  <c:v>0.95</c:v>
                </c:pt>
              </c:numCache>
            </c:numRef>
          </c:val>
          <c:extLst>
            <c:ext xmlns:c16="http://schemas.microsoft.com/office/drawing/2014/chart" uri="{C3380CC4-5D6E-409C-BE32-E72D297353CC}">
              <c16:uniqueId val="{00000006-46F0-4FB7-B86D-C8E20317FB0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0.31</c:v>
                </c:pt>
                <c:pt idx="4">
                  <c:v>#N/A</c:v>
                </c:pt>
                <c:pt idx="5">
                  <c:v>0.87</c:v>
                </c:pt>
                <c:pt idx="6">
                  <c:v>#N/A</c:v>
                </c:pt>
                <c:pt idx="7">
                  <c:v>1.21</c:v>
                </c:pt>
                <c:pt idx="8">
                  <c:v>#N/A</c:v>
                </c:pt>
                <c:pt idx="9">
                  <c:v>1.57</c:v>
                </c:pt>
              </c:numCache>
            </c:numRef>
          </c:val>
          <c:extLst>
            <c:ext xmlns:c16="http://schemas.microsoft.com/office/drawing/2014/chart" uri="{C3380CC4-5D6E-409C-BE32-E72D297353CC}">
              <c16:uniqueId val="{00000007-46F0-4FB7-B86D-C8E20317FB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8.5399999999999991</c:v>
                </c:pt>
                <c:pt idx="2">
                  <c:v>#N/A</c:v>
                </c:pt>
                <c:pt idx="3">
                  <c:v>8.3000000000000007</c:v>
                </c:pt>
                <c:pt idx="4">
                  <c:v>#N/A</c:v>
                </c:pt>
                <c:pt idx="5">
                  <c:v>13.32</c:v>
                </c:pt>
                <c:pt idx="6">
                  <c:v>#N/A</c:v>
                </c:pt>
                <c:pt idx="7">
                  <c:v>9.9499999999999993</c:v>
                </c:pt>
                <c:pt idx="8">
                  <c:v>#N/A</c:v>
                </c:pt>
                <c:pt idx="9">
                  <c:v>9.39</c:v>
                </c:pt>
              </c:numCache>
            </c:numRef>
          </c:val>
          <c:extLst>
            <c:ext xmlns:c16="http://schemas.microsoft.com/office/drawing/2014/chart" uri="{C3380CC4-5D6E-409C-BE32-E72D297353CC}">
              <c16:uniqueId val="{00000008-46F0-4FB7-B86D-C8E20317FB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20.91</c:v>
                </c:pt>
                <c:pt idx="2">
                  <c:v>#N/A</c:v>
                </c:pt>
                <c:pt idx="3">
                  <c:v>15.42</c:v>
                </c:pt>
                <c:pt idx="4">
                  <c:v>#N/A</c:v>
                </c:pt>
                <c:pt idx="5">
                  <c:v>15.54</c:v>
                </c:pt>
                <c:pt idx="6">
                  <c:v>#N/A</c:v>
                </c:pt>
                <c:pt idx="7">
                  <c:v>15.49</c:v>
                </c:pt>
                <c:pt idx="8">
                  <c:v>#N/A</c:v>
                </c:pt>
                <c:pt idx="9">
                  <c:v>14.44</c:v>
                </c:pt>
              </c:numCache>
            </c:numRef>
          </c:val>
          <c:extLst>
            <c:ext xmlns:c16="http://schemas.microsoft.com/office/drawing/2014/chart" uri="{C3380CC4-5D6E-409C-BE32-E72D297353CC}">
              <c16:uniqueId val="{00000009-46F0-4FB7-B86D-C8E20317FB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4184</c:v>
                </c:pt>
                <c:pt idx="5">
                  <c:v>4063</c:v>
                </c:pt>
                <c:pt idx="8">
                  <c:v>3899</c:v>
                </c:pt>
                <c:pt idx="11">
                  <c:v>3820</c:v>
                </c:pt>
                <c:pt idx="14">
                  <c:v>3939</c:v>
                </c:pt>
              </c:numCache>
            </c:numRef>
          </c:val>
          <c:extLst>
            <c:ext xmlns:c16="http://schemas.microsoft.com/office/drawing/2014/chart" uri="{C3380CC4-5D6E-409C-BE32-E72D297353CC}">
              <c16:uniqueId val="{00000000-E6A8-49B7-9A09-9A2722FDEB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A8-49B7-9A09-9A2722FDEB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14</c:v>
                </c:pt>
                <c:pt idx="6">
                  <c:v>14</c:v>
                </c:pt>
                <c:pt idx="9">
                  <c:v>14</c:v>
                </c:pt>
                <c:pt idx="12">
                  <c:v>14</c:v>
                </c:pt>
              </c:numCache>
            </c:numRef>
          </c:val>
          <c:extLst>
            <c:ext xmlns:c16="http://schemas.microsoft.com/office/drawing/2014/chart" uri="{C3380CC4-5D6E-409C-BE32-E72D297353CC}">
              <c16:uniqueId val="{00000002-E6A8-49B7-9A09-9A2722FDEB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385</c:v>
                </c:pt>
                <c:pt idx="3">
                  <c:v>180</c:v>
                </c:pt>
                <c:pt idx="6">
                  <c:v>177</c:v>
                </c:pt>
                <c:pt idx="9">
                  <c:v>167</c:v>
                </c:pt>
                <c:pt idx="12">
                  <c:v>240</c:v>
                </c:pt>
              </c:numCache>
            </c:numRef>
          </c:val>
          <c:extLst>
            <c:ext xmlns:c16="http://schemas.microsoft.com/office/drawing/2014/chart" uri="{C3380CC4-5D6E-409C-BE32-E72D297353CC}">
              <c16:uniqueId val="{00000003-E6A8-49B7-9A09-9A2722FDEB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1024</c:v>
                </c:pt>
                <c:pt idx="3">
                  <c:v>795</c:v>
                </c:pt>
                <c:pt idx="6">
                  <c:v>692</c:v>
                </c:pt>
                <c:pt idx="9">
                  <c:v>692</c:v>
                </c:pt>
                <c:pt idx="12">
                  <c:v>831</c:v>
                </c:pt>
              </c:numCache>
            </c:numRef>
          </c:val>
          <c:extLst>
            <c:ext xmlns:c16="http://schemas.microsoft.com/office/drawing/2014/chart" uri="{C3380CC4-5D6E-409C-BE32-E72D297353CC}">
              <c16:uniqueId val="{00000004-E6A8-49B7-9A09-9A2722FDEB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A8-49B7-9A09-9A2722FDEB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A8-49B7-9A09-9A2722FDEB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3874</c:v>
                </c:pt>
                <c:pt idx="3">
                  <c:v>3987</c:v>
                </c:pt>
                <c:pt idx="6">
                  <c:v>4090</c:v>
                </c:pt>
                <c:pt idx="9">
                  <c:v>3995</c:v>
                </c:pt>
                <c:pt idx="12">
                  <c:v>3810</c:v>
                </c:pt>
              </c:numCache>
            </c:numRef>
          </c:val>
          <c:extLst>
            <c:ext xmlns:c16="http://schemas.microsoft.com/office/drawing/2014/chart" uri="{C3380CC4-5D6E-409C-BE32-E72D297353CC}">
              <c16:uniqueId val="{00000007-E6A8-49B7-9A09-9A2722FDEB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1113</c:v>
                </c:pt>
                <c:pt idx="2">
                  <c:v>#N/A</c:v>
                </c:pt>
                <c:pt idx="3">
                  <c:v>#N/A</c:v>
                </c:pt>
                <c:pt idx="4">
                  <c:v>913</c:v>
                </c:pt>
                <c:pt idx="5">
                  <c:v>#N/A</c:v>
                </c:pt>
                <c:pt idx="6">
                  <c:v>#N/A</c:v>
                </c:pt>
                <c:pt idx="7">
                  <c:v>1074</c:v>
                </c:pt>
                <c:pt idx="8">
                  <c:v>#N/A</c:v>
                </c:pt>
                <c:pt idx="9">
                  <c:v>#N/A</c:v>
                </c:pt>
                <c:pt idx="10">
                  <c:v>1048</c:v>
                </c:pt>
                <c:pt idx="11">
                  <c:v>#N/A</c:v>
                </c:pt>
                <c:pt idx="12">
                  <c:v>#N/A</c:v>
                </c:pt>
                <c:pt idx="13">
                  <c:v>956</c:v>
                </c:pt>
                <c:pt idx="14">
                  <c:v>#N/A</c:v>
                </c:pt>
              </c:numCache>
            </c:numRef>
          </c:val>
          <c:smooth val="0"/>
          <c:extLst>
            <c:ext xmlns:c16="http://schemas.microsoft.com/office/drawing/2014/chart" uri="{C3380CC4-5D6E-409C-BE32-E72D297353CC}">
              <c16:uniqueId val="{00000008-E6A8-49B7-9A09-9A2722FDEB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36290</c:v>
                </c:pt>
                <c:pt idx="5">
                  <c:v>37317</c:v>
                </c:pt>
                <c:pt idx="8">
                  <c:v>36701</c:v>
                </c:pt>
                <c:pt idx="11">
                  <c:v>36812</c:v>
                </c:pt>
                <c:pt idx="14">
                  <c:v>35463</c:v>
                </c:pt>
              </c:numCache>
            </c:numRef>
          </c:val>
          <c:extLst>
            <c:ext xmlns:c16="http://schemas.microsoft.com/office/drawing/2014/chart" uri="{C3380CC4-5D6E-409C-BE32-E72D297353CC}">
              <c16:uniqueId val="{00000000-E010-4EA4-A4B4-199BE39015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4220</c:v>
                </c:pt>
                <c:pt idx="5">
                  <c:v>4931</c:v>
                </c:pt>
                <c:pt idx="8">
                  <c:v>3883</c:v>
                </c:pt>
                <c:pt idx="11">
                  <c:v>3687</c:v>
                </c:pt>
                <c:pt idx="14">
                  <c:v>4082</c:v>
                </c:pt>
              </c:numCache>
            </c:numRef>
          </c:val>
          <c:extLst>
            <c:ext xmlns:c16="http://schemas.microsoft.com/office/drawing/2014/chart" uri="{C3380CC4-5D6E-409C-BE32-E72D297353CC}">
              <c16:uniqueId val="{00000001-E010-4EA4-A4B4-199BE39015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12298</c:v>
                </c:pt>
                <c:pt idx="5">
                  <c:v>12218</c:v>
                </c:pt>
                <c:pt idx="8">
                  <c:v>13120</c:v>
                </c:pt>
                <c:pt idx="11">
                  <c:v>15146</c:v>
                </c:pt>
                <c:pt idx="14">
                  <c:v>14707</c:v>
                </c:pt>
              </c:numCache>
            </c:numRef>
          </c:val>
          <c:extLst>
            <c:ext xmlns:c16="http://schemas.microsoft.com/office/drawing/2014/chart" uri="{C3380CC4-5D6E-409C-BE32-E72D297353CC}">
              <c16:uniqueId val="{00000002-E010-4EA4-A4B4-199BE39015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10-4EA4-A4B4-199BE39015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10-4EA4-A4B4-199BE39015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70</c:v>
                </c:pt>
                <c:pt idx="3">
                  <c:v>11</c:v>
                </c:pt>
                <c:pt idx="6">
                  <c:v>8</c:v>
                </c:pt>
                <c:pt idx="9">
                  <c:v>30</c:v>
                </c:pt>
                <c:pt idx="12">
                  <c:v>9</c:v>
                </c:pt>
              </c:numCache>
            </c:numRef>
          </c:val>
          <c:extLst>
            <c:ext xmlns:c16="http://schemas.microsoft.com/office/drawing/2014/chart" uri="{C3380CC4-5D6E-409C-BE32-E72D297353CC}">
              <c16:uniqueId val="{00000005-E010-4EA4-A4B4-199BE39015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6938</c:v>
                </c:pt>
                <c:pt idx="3">
                  <c:v>6891</c:v>
                </c:pt>
                <c:pt idx="6">
                  <c:v>6866</c:v>
                </c:pt>
                <c:pt idx="9">
                  <c:v>6785</c:v>
                </c:pt>
                <c:pt idx="12">
                  <c:v>7118</c:v>
                </c:pt>
              </c:numCache>
            </c:numRef>
          </c:val>
          <c:extLst>
            <c:ext xmlns:c16="http://schemas.microsoft.com/office/drawing/2014/chart" uri="{C3380CC4-5D6E-409C-BE32-E72D297353CC}">
              <c16:uniqueId val="{00000006-E010-4EA4-A4B4-199BE39015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889</c:v>
                </c:pt>
                <c:pt idx="3">
                  <c:v>757</c:v>
                </c:pt>
                <c:pt idx="6">
                  <c:v>1058</c:v>
                </c:pt>
                <c:pt idx="9">
                  <c:v>927</c:v>
                </c:pt>
                <c:pt idx="12">
                  <c:v>774</c:v>
                </c:pt>
              </c:numCache>
            </c:numRef>
          </c:val>
          <c:extLst>
            <c:ext xmlns:c16="http://schemas.microsoft.com/office/drawing/2014/chart" uri="{C3380CC4-5D6E-409C-BE32-E72D297353CC}">
              <c16:uniqueId val="{00000007-E010-4EA4-A4B4-199BE39015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9783</c:v>
                </c:pt>
                <c:pt idx="3">
                  <c:v>8479</c:v>
                </c:pt>
                <c:pt idx="6">
                  <c:v>7231</c:v>
                </c:pt>
                <c:pt idx="9">
                  <c:v>6021</c:v>
                </c:pt>
                <c:pt idx="12">
                  <c:v>6215</c:v>
                </c:pt>
              </c:numCache>
            </c:numRef>
          </c:val>
          <c:extLst>
            <c:ext xmlns:c16="http://schemas.microsoft.com/office/drawing/2014/chart" uri="{C3380CC4-5D6E-409C-BE32-E72D297353CC}">
              <c16:uniqueId val="{00000008-E010-4EA4-A4B4-199BE39015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c:v>
                </c:pt>
                <c:pt idx="3">
                  <c:v>81</c:v>
                </c:pt>
                <c:pt idx="6">
                  <c:v>68</c:v>
                </c:pt>
                <c:pt idx="9">
                  <c:v>55</c:v>
                </c:pt>
                <c:pt idx="12">
                  <c:v>41</c:v>
                </c:pt>
              </c:numCache>
            </c:numRef>
          </c:val>
          <c:extLst>
            <c:ext xmlns:c16="http://schemas.microsoft.com/office/drawing/2014/chart" uri="{C3380CC4-5D6E-409C-BE32-E72D297353CC}">
              <c16:uniqueId val="{00000009-E010-4EA4-A4B4-199BE39015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34518</c:v>
                </c:pt>
                <c:pt idx="3">
                  <c:v>36397</c:v>
                </c:pt>
                <c:pt idx="6">
                  <c:v>35460</c:v>
                </c:pt>
                <c:pt idx="9">
                  <c:v>36204</c:v>
                </c:pt>
                <c:pt idx="12">
                  <c:v>34616</c:v>
                </c:pt>
              </c:numCache>
            </c:numRef>
          </c:val>
          <c:extLst>
            <c:ext xmlns:c16="http://schemas.microsoft.com/office/drawing/2014/chart" uri="{C3380CC4-5D6E-409C-BE32-E72D297353CC}">
              <c16:uniqueId val="{0000000A-E010-4EA4-A4B4-199BE39015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10-4EA4-A4B4-199BE39015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3566</c:v>
                </c:pt>
                <c:pt idx="1">
                  <c:v>4711</c:v>
                </c:pt>
                <c:pt idx="2">
                  <c:v>4648</c:v>
                </c:pt>
              </c:numCache>
            </c:numRef>
          </c:val>
          <c:extLst>
            <c:ext xmlns:c16="http://schemas.microsoft.com/office/drawing/2014/chart" uri="{C3380CC4-5D6E-409C-BE32-E72D297353CC}">
              <c16:uniqueId val="{00000000-4DF8-4B98-884D-52DECE80D9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724</c:v>
                </c:pt>
                <c:pt idx="1">
                  <c:v>724</c:v>
                </c:pt>
                <c:pt idx="2">
                  <c:v>832</c:v>
                </c:pt>
              </c:numCache>
            </c:numRef>
          </c:val>
          <c:extLst>
            <c:ext xmlns:c16="http://schemas.microsoft.com/office/drawing/2014/chart" uri="{C3380CC4-5D6E-409C-BE32-E72D297353CC}">
              <c16:uniqueId val="{00000001-4DF8-4B98-884D-52DECE80D9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5150</c:v>
                </c:pt>
                <c:pt idx="1">
                  <c:v>5917</c:v>
                </c:pt>
                <c:pt idx="2">
                  <c:v>5698</c:v>
                </c:pt>
              </c:numCache>
            </c:numRef>
          </c:val>
          <c:extLst>
            <c:ext xmlns:c16="http://schemas.microsoft.com/office/drawing/2014/chart" uri="{C3380CC4-5D6E-409C-BE32-E72D297353CC}">
              <c16:uniqueId val="{00000002-4DF8-4B98-884D-52DECE80D9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102,988
100,644
274.45
50,749,184
47,025,035
2,455,309
26,122,196
34,616,296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前年度と同程度の数値となっており、類似団体内平均値との比較では、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主な要因としては、人口減少や地価の下落に加え、市内に大企業が少なく、他市と比較し法人市民税が低いことが挙げられる。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今後も、企業誘致等を積極的に行い、市税収入の増加に努めていく。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昨年度と比べて、歳入では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億円増であったものの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となったことが主な要因と考えられる。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歳入の根幹である市税収入の増加が見込まれないことから、行政改革や事務事業の見直しを進めることにより、歳出の削減に努める。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91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6739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6739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2117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人件費については、常に削減に努めており、令和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年度は前年度に比べ金額で約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千万円減少している。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物件費については、常に経費削減に努めているところであるが、人口が減少してきているため、人口</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人当たりの人件費・物件費の数値をみると高くなる結果となった。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今後も着実な行政改革を実施するなどして、人件費の削減に努めるとともに、物件費についても経費の節減に努めていく必要がある。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23580</xdr:rowOff>
    </xdr:from>
    <xdr:to>
      <xdr:col>23</xdr:col>
      <xdr:colOff>133350</xdr:colOff>
      <xdr:row>86</xdr:row>
      <xdr:rowOff>90943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68280"/>
          <a:ext cx="838200" cy="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125414</xdr:rowOff>
    </xdr:from>
    <xdr:to>
      <xdr:col>19</xdr:col>
      <xdr:colOff>133350</xdr:colOff>
      <xdr:row>86</xdr:row>
      <xdr:rowOff>23580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98664"/>
          <a:ext cx="889000" cy="6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102712</xdr:rowOff>
    </xdr:from>
    <xdr:to>
      <xdr:col>15</xdr:col>
      <xdr:colOff>82550</xdr:colOff>
      <xdr:row>85</xdr:row>
      <xdr:rowOff>125414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75962"/>
          <a:ext cx="889000" cy="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71450</xdr:rowOff>
    </xdr:from>
    <xdr:to>
      <xdr:col>11</xdr:col>
      <xdr:colOff>31750</xdr:colOff>
      <xdr:row>85</xdr:row>
      <xdr:rowOff>102712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73250"/>
          <a:ext cx="889000" cy="2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40143</xdr:rowOff>
    </xdr:from>
    <xdr:to>
      <xdr:col>23</xdr:col>
      <xdr:colOff>184150</xdr:colOff>
      <xdr:row>86</xdr:row>
      <xdr:rowOff>141743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12220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144230</xdr:rowOff>
    </xdr:from>
    <xdr:to>
      <xdr:col>19</xdr:col>
      <xdr:colOff>184150</xdr:colOff>
      <xdr:row>86</xdr:row>
      <xdr:rowOff>74380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59157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74614</xdr:rowOff>
    </xdr:from>
    <xdr:to>
      <xdr:col>15</xdr:col>
      <xdr:colOff>133350</xdr:colOff>
      <xdr:row>86</xdr:row>
      <xdr:rowOff>4764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160991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51912</xdr:rowOff>
    </xdr:from>
    <xdr:to>
      <xdr:col>11</xdr:col>
      <xdr:colOff>82550</xdr:colOff>
      <xdr:row>85</xdr:row>
      <xdr:rowOff>153512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138289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20650</xdr:rowOff>
    </xdr:from>
    <xdr:to>
      <xdr:col>7</xdr:col>
      <xdr:colOff>31750</xdr:colOff>
      <xdr:row>84</xdr:row>
      <xdr:rowOff>122250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107027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年度以降、国とほぼ同水準で推移している。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121709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30691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267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11236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常に定員管理の適正化に努め、人員を削減しているところではあるが、人口減少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や定年延長等により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千人当たりの職員数は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微増傾向にある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多い要因は、旧広域圏組合で実施していた消防業務、ごみ処理業務等について、組合解散後も、桐生市が継承し、これらの業務を近隣団体から受託しているため、その業務を従事する職員を抱えていること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今後も、定員管理の適正化に努めていく。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30843</xdr:rowOff>
    </xdr:from>
    <xdr:to>
      <xdr:col>81</xdr:col>
      <xdr:colOff>44450</xdr:colOff>
      <xdr:row>66</xdr:row>
      <xdr:rowOff>96338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46543"/>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147138</xdr:rowOff>
    </xdr:from>
    <xdr:to>
      <xdr:col>77</xdr:col>
      <xdr:colOff>44450</xdr:colOff>
      <xdr:row>66</xdr:row>
      <xdr:rowOff>30843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9138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91984</xdr:rowOff>
    </xdr:from>
    <xdr:to>
      <xdr:col>72</xdr:col>
      <xdr:colOff>203200</xdr:colOff>
      <xdr:row>65</xdr:row>
      <xdr:rowOff>147138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362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78196</xdr:rowOff>
    </xdr:from>
    <xdr:to>
      <xdr:col>68</xdr:col>
      <xdr:colOff>152400</xdr:colOff>
      <xdr:row>65</xdr:row>
      <xdr:rowOff>91984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224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45538</xdr:rowOff>
    </xdr:from>
    <xdr:to>
      <xdr:col>81</xdr:col>
      <xdr:colOff>95250</xdr:colOff>
      <xdr:row>66</xdr:row>
      <xdr:rowOff>147138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112865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151493</xdr:rowOff>
    </xdr:from>
    <xdr:to>
      <xdr:col>77</xdr:col>
      <xdr:colOff>95250</xdr:colOff>
      <xdr:row>66</xdr:row>
      <xdr:rowOff>81643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66420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96338</xdr:rowOff>
    </xdr:from>
    <xdr:to>
      <xdr:col>73</xdr:col>
      <xdr:colOff>44450</xdr:colOff>
      <xdr:row>66</xdr:row>
      <xdr:rowOff>26488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11265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41184</xdr:rowOff>
    </xdr:from>
    <xdr:to>
      <xdr:col>68</xdr:col>
      <xdr:colOff>203200</xdr:colOff>
      <xdr:row>65</xdr:row>
      <xdr:rowOff>142784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127561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27396</xdr:rowOff>
    </xdr:from>
    <xdr:to>
      <xdr:col>64</xdr:col>
      <xdr:colOff>152400</xdr:colOff>
      <xdr:row>65</xdr:row>
      <xdr:rowOff>128996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113773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同数値と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なっており、過疎対策事業債や合併特例債など交付税措置の大きい起債の割合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を大きくすることによって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現在の水準に抑えている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今後も実質公債費比率等の数値を確認しながら適正な市債借入を実施していく。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83961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7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83961</xdr:rowOff>
    </xdr:from>
    <xdr:to>
      <xdr:col>77</xdr:col>
      <xdr:colOff>44450</xdr:colOff>
      <xdr:row>39</xdr:row>
      <xdr:rowOff>97367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97367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137583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33161</xdr:rowOff>
    </xdr:from>
    <xdr:to>
      <xdr:col>81</xdr:col>
      <xdr:colOff>95250</xdr:colOff>
      <xdr:row>39</xdr:row>
      <xdr:rowOff>134761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49688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今後も後世への負担を少しでも軽減するよう、新規事業の実施等について総点検を図り、財政の健全化を図るとともに、適正な市債管理に努めていく。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102,988
100,644
274.45
50,749,184
47,025,035
2,455,309
26,122,196
34,616,296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定年延長による退職金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の減少により、前年度と比較して、総体としての人件費は減少傾向となっている。類似団体内平均値に比べ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要因は、消防業務、ごみ処理業務、斎場業務など他市から事業を受託等していることや、他市に比べ市有施設を多く所有していることが原因と考えられる。今後も定員管理の適正化を進め、人件費の削減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4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45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158750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158750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107950</xdr:rowOff>
    </xdr:from>
    <xdr:to>
      <xdr:col>6</xdr:col>
      <xdr:colOff>171450</xdr:colOff>
      <xdr:row>40</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22877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年度の物件費は、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新型コロナウイルスワクチン接種委託料の減等により、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今後も、常にコスト意識を持ち、経費削減に努める。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49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2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59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新型コロナウイルス対策低所得世帯支援給付金や低所得世帯支援給付金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今後も事業の優先事項を考慮した上で、国県の補助制度を有効に活用し対応していく。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年度については、後期高齢者医療事業に係る繰出金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や後期高齢者医療事業療養給付費負担金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の増加等により、グラフの数値も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後期高齢者医療事業に対する繰出金は、今後も増加傾向が見込まれるため、受益者負担の原則に則り、適正な料金となるよう努めていく。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59</xdr:row>
      <xdr:rowOff>129722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5185"/>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101799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129722</xdr:rowOff>
    </xdr:from>
    <xdr:to>
      <xdr:col>82</xdr:col>
      <xdr:colOff>196850</xdr:colOff>
      <xdr:row>59</xdr:row>
      <xdr:rowOff>129722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2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97065</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12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97065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60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60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48985</xdr:rowOff>
    </xdr:from>
    <xdr:to>
      <xdr:col>74</xdr:col>
      <xdr:colOff>31750</xdr:colOff>
      <xdr:row>56</xdr:row>
      <xdr:rowOff>150585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61</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64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158949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0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年度の補助費等は前年度に比べ</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補助金については、時代状況の変化を踏まえた必要性の検証、費用対効果、補助率の適正化などの観点から見直しを図っていく。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96520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8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34</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42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年度の公債費は、退職手当債や地方道路等整備事業債等の償還終了により、前年度に比べ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今後は、庁舎建設事業等に係る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も増加するため、適切な運用に努める。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3694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15966</xdr:rowOff>
    </xdr:from>
    <xdr:to>
      <xdr:col>19</xdr:col>
      <xdr:colOff>187325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890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48623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89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xdr:rowOff>
    </xdr:from>
    <xdr:to>
      <xdr:col>11</xdr:col>
      <xdr:colOff>9525</xdr:colOff>
      <xdr:row>78</xdr:row>
      <xdr:rowOff>48623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382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133548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136616</xdr:rowOff>
    </xdr:from>
    <xdr:to>
      <xdr:col>15</xdr:col>
      <xdr:colOff>149225</xdr:colOff>
      <xdr:row>78</xdr:row>
      <xdr:rowOff>66766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76943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169273</xdr:rowOff>
    </xdr:from>
    <xdr:to>
      <xdr:col>11</xdr:col>
      <xdr:colOff>60325</xdr:colOff>
      <xdr:row>78</xdr:row>
      <xdr:rowOff>99423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109600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1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70411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ポイント増加し、類似団体内平均値との比較では、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今後も、人口減少や少子高齢化などの影響により、扶助費の増加が見込まれるため、引き続き、事業コストの縮減に努めていく。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77</xdr:row>
      <xdr:rowOff>132714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88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77</xdr:row>
      <xdr:rowOff>86995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77189"/>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77</xdr:row>
      <xdr:rowOff>121286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77189"/>
          <a:ext cx="889000" cy="24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78</xdr:row>
      <xdr:rowOff>29845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229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81914</xdr:rowOff>
    </xdr:from>
    <xdr:to>
      <xdr:col>82</xdr:col>
      <xdr:colOff>158750</xdr:colOff>
      <xdr:row>78</xdr:row>
      <xdr:rowOff>12064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53991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70486</xdr:rowOff>
    </xdr:from>
    <xdr:to>
      <xdr:col>69</xdr:col>
      <xdr:colOff>142875</xdr:colOff>
      <xdr:row>78</xdr:row>
      <xdr:rowOff>636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156863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150495</xdr:rowOff>
    </xdr:from>
    <xdr:to>
      <xdr:col>65</xdr:col>
      <xdr:colOff>53975</xdr:colOff>
      <xdr:row>78</xdr:row>
      <xdr:rowOff>80645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65422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45946</xdr:rowOff>
    </xdr:from>
    <xdr:to>
      <xdr:col>29</xdr:col>
      <xdr:colOff>127000</xdr:colOff>
      <xdr:row>16</xdr:row>
      <xdr:rowOff>148382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6771"/>
          <a:ext cx="647700" cy="10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148382</xdr:rowOff>
    </xdr:from>
    <xdr:to>
      <xdr:col>26</xdr:col>
      <xdr:colOff>50800</xdr:colOff>
      <xdr:row>17</xdr:row>
      <xdr:rowOff>5484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9207"/>
          <a:ext cx="698500" cy="2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5484</xdr:rowOff>
    </xdr:from>
    <xdr:to>
      <xdr:col>22</xdr:col>
      <xdr:colOff>114300</xdr:colOff>
      <xdr:row>17</xdr:row>
      <xdr:rowOff>48621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7759"/>
          <a:ext cx="6985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48621</xdr:rowOff>
    </xdr:from>
    <xdr:to>
      <xdr:col>18</xdr:col>
      <xdr:colOff>177800</xdr:colOff>
      <xdr:row>17</xdr:row>
      <xdr:rowOff>90614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0896"/>
          <a:ext cx="698500" cy="41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166596</xdr:rowOff>
    </xdr:from>
    <xdr:to>
      <xdr:col>29</xdr:col>
      <xdr:colOff>177800</xdr:colOff>
      <xdr:row>16</xdr:row>
      <xdr:rowOff>96746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3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97582</xdr:rowOff>
    </xdr:from>
    <xdr:to>
      <xdr:col>26</xdr:col>
      <xdr:colOff>101600</xdr:colOff>
      <xdr:row>17</xdr:row>
      <xdr:rowOff>27732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37909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57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126134</xdr:rowOff>
    </xdr:from>
    <xdr:to>
      <xdr:col>22</xdr:col>
      <xdr:colOff>165100</xdr:colOff>
      <xdr:row>17</xdr:row>
      <xdr:rowOff>56284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66461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169271</xdr:rowOff>
    </xdr:from>
    <xdr:to>
      <xdr:col>19</xdr:col>
      <xdr:colOff>38100</xdr:colOff>
      <xdr:row>17</xdr:row>
      <xdr:rowOff>99421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109598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39814</xdr:rowOff>
    </xdr:from>
    <xdr:to>
      <xdr:col>15</xdr:col>
      <xdr:colOff>101600</xdr:colOff>
      <xdr:row>17</xdr:row>
      <xdr:rowOff>141414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69210</xdr:rowOff>
    </xdr:from>
    <xdr:to>
      <xdr:col>29</xdr:col>
      <xdr:colOff>127000</xdr:colOff>
      <xdr:row>36</xdr:row>
      <xdr:rowOff>102402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22460"/>
          <a:ext cx="647700" cy="33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65461</xdr:rowOff>
    </xdr:from>
    <xdr:to>
      <xdr:col>26</xdr:col>
      <xdr:colOff>50800</xdr:colOff>
      <xdr:row>36</xdr:row>
      <xdr:rowOff>69210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18711"/>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65461</xdr:rowOff>
    </xdr:from>
    <xdr:to>
      <xdr:col>22</xdr:col>
      <xdr:colOff>114300</xdr:colOff>
      <xdr:row>36</xdr:row>
      <xdr:rowOff>141128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18711"/>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64455</xdr:rowOff>
    </xdr:from>
    <xdr:to>
      <xdr:col>18</xdr:col>
      <xdr:colOff>177800</xdr:colOff>
      <xdr:row>36</xdr:row>
      <xdr:rowOff>141128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17705"/>
          <a:ext cx="698500" cy="7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51602</xdr:rowOff>
    </xdr:from>
    <xdr:to>
      <xdr:col>29</xdr:col>
      <xdr:colOff>177800</xdr:colOff>
      <xdr:row>36</xdr:row>
      <xdr:rowOff>153202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0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23679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18410</xdr:rowOff>
    </xdr:from>
    <xdr:to>
      <xdr:col>26</xdr:col>
      <xdr:colOff>101600</xdr:colOff>
      <xdr:row>36</xdr:row>
      <xdr:rowOff>120010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7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104787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14661</xdr:rowOff>
    </xdr:from>
    <xdr:to>
      <xdr:col>22</xdr:col>
      <xdr:colOff>165100</xdr:colOff>
      <xdr:row>36</xdr:row>
      <xdr:rowOff>116261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6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101038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5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90328</xdr:rowOff>
    </xdr:from>
    <xdr:to>
      <xdr:col>19</xdr:col>
      <xdr:colOff>38100</xdr:colOff>
      <xdr:row>37</xdr:row>
      <xdr:rowOff>20478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4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2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13655</xdr:rowOff>
    </xdr:from>
    <xdr:to>
      <xdr:col>15</xdr:col>
      <xdr:colOff>101600</xdr:colOff>
      <xdr:row>36</xdr:row>
      <xdr:rowOff>115255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6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125432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3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102,988
100,644
274.45
50,749,184
47,025,035
2,455,309
26,122,196
34,616,296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109525</xdr:rowOff>
    </xdr:from>
    <xdr:to>
      <xdr:col>24</xdr:col>
      <xdr:colOff>63500</xdr:colOff>
      <xdr:row>31</xdr:row>
      <xdr:rowOff>142481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24475"/>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142481</xdr:rowOff>
    </xdr:from>
    <xdr:to>
      <xdr:col>19</xdr:col>
      <xdr:colOff>177800</xdr:colOff>
      <xdr:row>32</xdr:row>
      <xdr:rowOff>6312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5743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6312</xdr:rowOff>
    </xdr:from>
    <xdr:to>
      <xdr:col>15</xdr:col>
      <xdr:colOff>50800</xdr:colOff>
      <xdr:row>32</xdr:row>
      <xdr:rowOff>78397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92712"/>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78397</xdr:rowOff>
    </xdr:from>
    <xdr:to>
      <xdr:col>10</xdr:col>
      <xdr:colOff>114300</xdr:colOff>
      <xdr:row>33</xdr:row>
      <xdr:rowOff>89065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64797"/>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58725</xdr:rowOff>
    </xdr:from>
    <xdr:to>
      <xdr:col>24</xdr:col>
      <xdr:colOff>114300</xdr:colOff>
      <xdr:row>31</xdr:row>
      <xdr:rowOff>160325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81602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2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91681</xdr:rowOff>
    </xdr:from>
    <xdr:to>
      <xdr:col>20</xdr:col>
      <xdr:colOff>38100</xdr:colOff>
      <xdr:row>32</xdr:row>
      <xdr:rowOff>21831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38358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126962</xdr:rowOff>
    </xdr:from>
    <xdr:to>
      <xdr:col>15</xdr:col>
      <xdr:colOff>101600</xdr:colOff>
      <xdr:row>32</xdr:row>
      <xdr:rowOff>57112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73639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2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27597</xdr:rowOff>
    </xdr:from>
    <xdr:to>
      <xdr:col>10</xdr:col>
      <xdr:colOff>165100</xdr:colOff>
      <xdr:row>32</xdr:row>
      <xdr:rowOff>129197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145724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38265</xdr:rowOff>
    </xdr:from>
    <xdr:to>
      <xdr:col>6</xdr:col>
      <xdr:colOff>38100</xdr:colOff>
      <xdr:row>33</xdr:row>
      <xdr:rowOff>139865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156392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63347</xdr:rowOff>
    </xdr:from>
    <xdr:to>
      <xdr:col>24</xdr:col>
      <xdr:colOff>63500</xdr:colOff>
      <xdr:row>54</xdr:row>
      <xdr:rowOff>93817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21647"/>
          <a:ext cx="838200" cy="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63347</xdr:rowOff>
    </xdr:from>
    <xdr:to>
      <xdr:col>19</xdr:col>
      <xdr:colOff>177800</xdr:colOff>
      <xdr:row>54</xdr:row>
      <xdr:rowOff>144566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21647"/>
          <a:ext cx="889000" cy="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144566</xdr:rowOff>
    </xdr:from>
    <xdr:to>
      <xdr:col>15</xdr:col>
      <xdr:colOff>50800</xdr:colOff>
      <xdr:row>54</xdr:row>
      <xdr:rowOff>154232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2866"/>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154232</xdr:rowOff>
    </xdr:from>
    <xdr:to>
      <xdr:col>10</xdr:col>
      <xdr:colOff>114300</xdr:colOff>
      <xdr:row>55</xdr:row>
      <xdr:rowOff>143717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12532"/>
          <a:ext cx="889000" cy="1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43017</xdr:rowOff>
    </xdr:from>
    <xdr:to>
      <xdr:col>24</xdr:col>
      <xdr:colOff>114300</xdr:colOff>
      <xdr:row>54</xdr:row>
      <xdr:rowOff>144617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65894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12547</xdr:rowOff>
    </xdr:from>
    <xdr:to>
      <xdr:col>20</xdr:col>
      <xdr:colOff>38100</xdr:colOff>
      <xdr:row>54</xdr:row>
      <xdr:rowOff>114147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130674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93766</xdr:rowOff>
    </xdr:from>
    <xdr:to>
      <xdr:col>15</xdr:col>
      <xdr:colOff>101600</xdr:colOff>
      <xdr:row>55</xdr:row>
      <xdr:rowOff>23916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40443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103432</xdr:rowOff>
    </xdr:from>
    <xdr:to>
      <xdr:col>10</xdr:col>
      <xdr:colOff>165100</xdr:colOff>
      <xdr:row>55</xdr:row>
      <xdr:rowOff>33582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50109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92917</xdr:rowOff>
    </xdr:from>
    <xdr:to>
      <xdr:col>6</xdr:col>
      <xdr:colOff>38100</xdr:colOff>
      <xdr:row>56</xdr:row>
      <xdr:rowOff>23067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39594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18669</xdr:rowOff>
    </xdr:from>
    <xdr:to>
      <xdr:col>24</xdr:col>
      <xdr:colOff>63500</xdr:colOff>
      <xdr:row>78</xdr:row>
      <xdr:rowOff>31114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1769"/>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17653</xdr:rowOff>
    </xdr:from>
    <xdr:to>
      <xdr:col>19</xdr:col>
      <xdr:colOff>177800</xdr:colOff>
      <xdr:row>78</xdr:row>
      <xdr:rowOff>31114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90753"/>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169799</xdr:rowOff>
    </xdr:from>
    <xdr:to>
      <xdr:col>15</xdr:col>
      <xdr:colOff>50800</xdr:colOff>
      <xdr:row>78</xdr:row>
      <xdr:rowOff>17653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14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169799</xdr:rowOff>
    </xdr:from>
    <xdr:to>
      <xdr:col>10</xdr:col>
      <xdr:colOff>114300</xdr:colOff>
      <xdr:row>78</xdr:row>
      <xdr:rowOff>12192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1449"/>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139319</xdr:rowOff>
    </xdr:from>
    <xdr:to>
      <xdr:col>24</xdr:col>
      <xdr:colOff>114300</xdr:colOff>
      <xdr:row>78</xdr:row>
      <xdr:rowOff>69469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54246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151764</xdr:rowOff>
    </xdr:from>
    <xdr:to>
      <xdr:col>20</xdr:col>
      <xdr:colOff>38100</xdr:colOff>
      <xdr:row>78</xdr:row>
      <xdr:rowOff>81914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73041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138303</xdr:rowOff>
    </xdr:from>
    <xdr:to>
      <xdr:col>15</xdr:col>
      <xdr:colOff>101600</xdr:colOff>
      <xdr:row>78</xdr:row>
      <xdr:rowOff>68453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59580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118999</xdr:rowOff>
    </xdr:from>
    <xdr:to>
      <xdr:col>10</xdr:col>
      <xdr:colOff>165100</xdr:colOff>
      <xdr:row>78</xdr:row>
      <xdr:rowOff>49149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40276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132842</xdr:rowOff>
    </xdr:from>
    <xdr:to>
      <xdr:col>6</xdr:col>
      <xdr:colOff>38100</xdr:colOff>
      <xdr:row>78</xdr:row>
      <xdr:rowOff>62992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77423</xdr:rowOff>
    </xdr:from>
    <xdr:to>
      <xdr:col>24</xdr:col>
      <xdr:colOff>63500</xdr:colOff>
      <xdr:row>95</xdr:row>
      <xdr:rowOff>128857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22273"/>
          <a:ext cx="8382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141105</xdr:rowOff>
    </xdr:from>
    <xdr:to>
      <xdr:col>19</xdr:col>
      <xdr:colOff>177800</xdr:colOff>
      <xdr:row>95</xdr:row>
      <xdr:rowOff>128857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14505"/>
          <a:ext cx="889000" cy="50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13533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2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141105</xdr:rowOff>
    </xdr:from>
    <xdr:to>
      <xdr:col>15</xdr:col>
      <xdr:colOff>50800</xdr:colOff>
      <xdr:row>97</xdr:row>
      <xdr:rowOff>45647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14505"/>
          <a:ext cx="889000" cy="7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45647</xdr:rowOff>
    </xdr:from>
    <xdr:to>
      <xdr:col>10</xdr:col>
      <xdr:colOff>114300</xdr:colOff>
      <xdr:row>97</xdr:row>
      <xdr:rowOff>127584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6297"/>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26623</xdr:rowOff>
    </xdr:from>
    <xdr:to>
      <xdr:col>24</xdr:col>
      <xdr:colOff>114300</xdr:colOff>
      <xdr:row>93</xdr:row>
      <xdr:rowOff>128223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49500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2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78057</xdr:rowOff>
    </xdr:from>
    <xdr:to>
      <xdr:col>20</xdr:col>
      <xdr:colOff>38100</xdr:colOff>
      <xdr:row>96</xdr:row>
      <xdr:rowOff>8207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170784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90305</xdr:rowOff>
    </xdr:from>
    <xdr:to>
      <xdr:col>15</xdr:col>
      <xdr:colOff>101600</xdr:colOff>
      <xdr:row>93</xdr:row>
      <xdr:rowOff>20455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36982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6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166297</xdr:rowOff>
    </xdr:from>
    <xdr:to>
      <xdr:col>10</xdr:col>
      <xdr:colOff>165100</xdr:colOff>
      <xdr:row>97</xdr:row>
      <xdr:rowOff>96447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112974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76784</xdr:rowOff>
    </xdr:from>
    <xdr:to>
      <xdr:col>6</xdr:col>
      <xdr:colOff>38100</xdr:colOff>
      <xdr:row>98</xdr:row>
      <xdr:rowOff>6934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23461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8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90616</xdr:rowOff>
    </xdr:from>
    <xdr:to>
      <xdr:col>55</xdr:col>
      <xdr:colOff>0</xdr:colOff>
      <xdr:row>36</xdr:row>
      <xdr:rowOff>117308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62816"/>
          <a:ext cx="8382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90616</xdr:rowOff>
    </xdr:from>
    <xdr:to>
      <xdr:col>50</xdr:col>
      <xdr:colOff>114300</xdr:colOff>
      <xdr:row>36</xdr:row>
      <xdr:rowOff>167175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62816"/>
          <a:ext cx="889000" cy="7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4859</xdr:rowOff>
    </xdr:from>
    <xdr:to>
      <xdr:col>45</xdr:col>
      <xdr:colOff>177800</xdr:colOff>
      <xdr:row>36</xdr:row>
      <xdr:rowOff>167175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148359"/>
          <a:ext cx="889000" cy="11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4859</xdr:rowOff>
    </xdr:from>
    <xdr:to>
      <xdr:col>41</xdr:col>
      <xdr:colOff>50800</xdr:colOff>
      <xdr:row>37</xdr:row>
      <xdr:rowOff>134671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148359"/>
          <a:ext cx="889000" cy="13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66508</xdr:rowOff>
    </xdr:from>
    <xdr:to>
      <xdr:col>55</xdr:col>
      <xdr:colOff>50800</xdr:colOff>
      <xdr:row>36</xdr:row>
      <xdr:rowOff>168108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44935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1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39816</xdr:rowOff>
    </xdr:from>
    <xdr:to>
      <xdr:col>50</xdr:col>
      <xdr:colOff>165100</xdr:colOff>
      <xdr:row>36</xdr:row>
      <xdr:rowOff>141416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1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132543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116375</xdr:rowOff>
    </xdr:from>
    <xdr:to>
      <xdr:col>46</xdr:col>
      <xdr:colOff>38100</xdr:colOff>
      <xdr:row>37</xdr:row>
      <xdr:rowOff>46525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37652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125509</xdr:rowOff>
    </xdr:from>
    <xdr:to>
      <xdr:col>41</xdr:col>
      <xdr:colOff>101600</xdr:colOff>
      <xdr:row>30</xdr:row>
      <xdr:rowOff>55659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0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46786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19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5148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144945</xdr:rowOff>
    </xdr:from>
    <xdr:to>
      <xdr:col>55</xdr:col>
      <xdr:colOff>0</xdr:colOff>
      <xdr:row>56</xdr:row>
      <xdr:rowOff>22987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03245"/>
          <a:ext cx="8382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144945</xdr:rowOff>
    </xdr:from>
    <xdr:to>
      <xdr:col>50</xdr:col>
      <xdr:colOff>114300</xdr:colOff>
      <xdr:row>56</xdr:row>
      <xdr:rowOff>81649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03245"/>
          <a:ext cx="889000" cy="2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16561</xdr:rowOff>
    </xdr:from>
    <xdr:to>
      <xdr:col>45</xdr:col>
      <xdr:colOff>177800</xdr:colOff>
      <xdr:row>56</xdr:row>
      <xdr:rowOff>81649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74861"/>
          <a:ext cx="889000" cy="40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16561</xdr:rowOff>
    </xdr:from>
    <xdr:to>
      <xdr:col>41</xdr:col>
      <xdr:colOff>50800</xdr:colOff>
      <xdr:row>55</xdr:row>
      <xdr:rowOff>102121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274861"/>
          <a:ext cx="889000" cy="2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143637</xdr:rowOff>
    </xdr:from>
    <xdr:to>
      <xdr:col>55</xdr:col>
      <xdr:colOff>50800</xdr:colOff>
      <xdr:row>56</xdr:row>
      <xdr:rowOff>73787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122064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94145</xdr:rowOff>
    </xdr:from>
    <xdr:to>
      <xdr:col>50</xdr:col>
      <xdr:colOff>165100</xdr:colOff>
      <xdr:row>55</xdr:row>
      <xdr:rowOff>24295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40822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30849</xdr:rowOff>
    </xdr:from>
    <xdr:to>
      <xdr:col>46</xdr:col>
      <xdr:colOff>38100</xdr:colOff>
      <xdr:row>56</xdr:row>
      <xdr:rowOff>132449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123576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137211</xdr:rowOff>
    </xdr:from>
    <xdr:to>
      <xdr:col>41</xdr:col>
      <xdr:colOff>101600</xdr:colOff>
      <xdr:row>54</xdr:row>
      <xdr:rowOff>67361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2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83888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9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51321</xdr:rowOff>
    </xdr:from>
    <xdr:to>
      <xdr:col>36</xdr:col>
      <xdr:colOff>165100</xdr:colOff>
      <xdr:row>55</xdr:row>
      <xdr:rowOff>152921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144048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96152</xdr:rowOff>
    </xdr:from>
    <xdr:to>
      <xdr:col>55</xdr:col>
      <xdr:colOff>0</xdr:colOff>
      <xdr:row>78</xdr:row>
      <xdr:rowOff>128818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69252"/>
          <a:ext cx="8382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122738</xdr:rowOff>
    </xdr:from>
    <xdr:to>
      <xdr:col>50</xdr:col>
      <xdr:colOff>114300</xdr:colOff>
      <xdr:row>78</xdr:row>
      <xdr:rowOff>128818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95838"/>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22245</xdr:rowOff>
    </xdr:from>
    <xdr:to>
      <xdr:col>45</xdr:col>
      <xdr:colOff>177800</xdr:colOff>
      <xdr:row>78</xdr:row>
      <xdr:rowOff>122738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5345"/>
          <a:ext cx="8890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163612</xdr:rowOff>
    </xdr:from>
    <xdr:to>
      <xdr:col>41</xdr:col>
      <xdr:colOff>50800</xdr:colOff>
      <xdr:row>78</xdr:row>
      <xdr:rowOff>22245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65262"/>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45352</xdr:rowOff>
    </xdr:from>
    <xdr:to>
      <xdr:col>55</xdr:col>
      <xdr:colOff>50800</xdr:colOff>
      <xdr:row>78</xdr:row>
      <xdr:rowOff>146952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131729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3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78018</xdr:rowOff>
    </xdr:from>
    <xdr:to>
      <xdr:col>50</xdr:col>
      <xdr:colOff>165100</xdr:colOff>
      <xdr:row>79</xdr:row>
      <xdr:rowOff>8168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170745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5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71938</xdr:rowOff>
    </xdr:from>
    <xdr:to>
      <xdr:col>46</xdr:col>
      <xdr:colOff>38100</xdr:colOff>
      <xdr:row>79</xdr:row>
      <xdr:rowOff>2088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164665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142895</xdr:rowOff>
    </xdr:from>
    <xdr:to>
      <xdr:col>41</xdr:col>
      <xdr:colOff>101600</xdr:colOff>
      <xdr:row>78</xdr:row>
      <xdr:rowOff>73045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64172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112812</xdr:rowOff>
    </xdr:from>
    <xdr:to>
      <xdr:col>36</xdr:col>
      <xdr:colOff>165100</xdr:colOff>
      <xdr:row>78</xdr:row>
      <xdr:rowOff>42962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34089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47461</xdr:rowOff>
    </xdr:from>
    <xdr:to>
      <xdr:col>55</xdr:col>
      <xdr:colOff>0</xdr:colOff>
      <xdr:row>95</xdr:row>
      <xdr:rowOff>111010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992311"/>
          <a:ext cx="838200" cy="40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47461</xdr:rowOff>
    </xdr:from>
    <xdr:to>
      <xdr:col>50</xdr:col>
      <xdr:colOff>114300</xdr:colOff>
      <xdr:row>95</xdr:row>
      <xdr:rowOff>159074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992311"/>
          <a:ext cx="889000" cy="45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37954</xdr:rowOff>
    </xdr:from>
    <xdr:to>
      <xdr:col>45</xdr:col>
      <xdr:colOff>177800</xdr:colOff>
      <xdr:row>95</xdr:row>
      <xdr:rowOff>159074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982804"/>
          <a:ext cx="889000" cy="4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37954</xdr:rowOff>
    </xdr:from>
    <xdr:to>
      <xdr:col>41</xdr:col>
      <xdr:colOff>50800</xdr:colOff>
      <xdr:row>95</xdr:row>
      <xdr:rowOff>163627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982804"/>
          <a:ext cx="889000" cy="46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60210</xdr:rowOff>
    </xdr:from>
    <xdr:to>
      <xdr:col>55</xdr:col>
      <xdr:colOff>50800</xdr:colOff>
      <xdr:row>95</xdr:row>
      <xdr:rowOff>161810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83087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168111</xdr:rowOff>
    </xdr:from>
    <xdr:to>
      <xdr:col>50</xdr:col>
      <xdr:colOff>165100</xdr:colOff>
      <xdr:row>93</xdr:row>
      <xdr:rowOff>98261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114788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108274</xdr:rowOff>
    </xdr:from>
    <xdr:to>
      <xdr:col>46</xdr:col>
      <xdr:colOff>38100</xdr:colOff>
      <xdr:row>96</xdr:row>
      <xdr:rowOff>38424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54951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158604</xdr:rowOff>
    </xdr:from>
    <xdr:to>
      <xdr:col>41</xdr:col>
      <xdr:colOff>101600</xdr:colOff>
      <xdr:row>93</xdr:row>
      <xdr:rowOff>88754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105281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112827</xdr:rowOff>
    </xdr:from>
    <xdr:to>
      <xdr:col>36</xdr:col>
      <xdr:colOff>165100</xdr:colOff>
      <xdr:row>96</xdr:row>
      <xdr:rowOff>42977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59504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44069</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43497</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0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52642</xdr:rowOff>
    </xdr:from>
    <xdr:to>
      <xdr:col>76</xdr:col>
      <xdr:colOff>114300</xdr:colOff>
      <xdr:row>39</xdr:row>
      <xdr:rowOff>43497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67742"/>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52070</xdr:rowOff>
    </xdr:from>
    <xdr:to>
      <xdr:col>71</xdr:col>
      <xdr:colOff>177800</xdr:colOff>
      <xdr:row>38</xdr:row>
      <xdr:rowOff>52642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671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164719</xdr:rowOff>
    </xdr:from>
    <xdr:to>
      <xdr:col>85</xdr:col>
      <xdr:colOff>177800</xdr:colOff>
      <xdr:row>39</xdr:row>
      <xdr:rowOff>94869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79646</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164147</xdr:rowOff>
    </xdr:from>
    <xdr:to>
      <xdr:col>76</xdr:col>
      <xdr:colOff>165100</xdr:colOff>
      <xdr:row>39</xdr:row>
      <xdr:rowOff>94297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85424</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1842</xdr:rowOff>
    </xdr:from>
    <xdr:to>
      <xdr:col>72</xdr:col>
      <xdr:colOff>38100</xdr:colOff>
      <xdr:row>38</xdr:row>
      <xdr:rowOff>103442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94569</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0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1270</xdr:rowOff>
    </xdr:from>
    <xdr:to>
      <xdr:col>67</xdr:col>
      <xdr:colOff>101600</xdr:colOff>
      <xdr:row>38</xdr:row>
      <xdr:rowOff>102870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93997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3073</xdr:rowOff>
    </xdr:from>
    <xdr:to>
      <xdr:col>85</xdr:col>
      <xdr:colOff>127000</xdr:colOff>
      <xdr:row>75</xdr:row>
      <xdr:rowOff>25553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61823"/>
          <a:ext cx="8382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169342</xdr:rowOff>
    </xdr:from>
    <xdr:to>
      <xdr:col>81</xdr:col>
      <xdr:colOff>50800</xdr:colOff>
      <xdr:row>75</xdr:row>
      <xdr:rowOff>3073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566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169342</xdr:rowOff>
    </xdr:from>
    <xdr:to>
      <xdr:col>76</xdr:col>
      <xdr:colOff>114300</xdr:colOff>
      <xdr:row>75</xdr:row>
      <xdr:rowOff>29115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856642"/>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29115</xdr:rowOff>
    </xdr:from>
    <xdr:to>
      <xdr:col>71</xdr:col>
      <xdr:colOff>177800</xdr:colOff>
      <xdr:row>75</xdr:row>
      <xdr:rowOff>60147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87865"/>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146203</xdr:rowOff>
    </xdr:from>
    <xdr:to>
      <xdr:col>85</xdr:col>
      <xdr:colOff>177800</xdr:colOff>
      <xdr:row>75</xdr:row>
      <xdr:rowOff>76353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124630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123723</xdr:rowOff>
    </xdr:from>
    <xdr:to>
      <xdr:col>81</xdr:col>
      <xdr:colOff>101600</xdr:colOff>
      <xdr:row>75</xdr:row>
      <xdr:rowOff>53873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45000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118542</xdr:rowOff>
    </xdr:from>
    <xdr:to>
      <xdr:col>76</xdr:col>
      <xdr:colOff>165100</xdr:colOff>
      <xdr:row>75</xdr:row>
      <xdr:rowOff>48692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39819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8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149765</xdr:rowOff>
    </xdr:from>
    <xdr:to>
      <xdr:col>72</xdr:col>
      <xdr:colOff>38100</xdr:colOff>
      <xdr:row>75</xdr:row>
      <xdr:rowOff>79915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96442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9347</xdr:rowOff>
    </xdr:from>
    <xdr:to>
      <xdr:col>67</xdr:col>
      <xdr:colOff>101600</xdr:colOff>
      <xdr:row>75</xdr:row>
      <xdr:rowOff>110947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102074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150997</xdr:rowOff>
    </xdr:from>
    <xdr:to>
      <xdr:col>85</xdr:col>
      <xdr:colOff>127000</xdr:colOff>
      <xdr:row>98</xdr:row>
      <xdr:rowOff>93771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81647"/>
          <a:ext cx="8382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150997</xdr:rowOff>
    </xdr:from>
    <xdr:to>
      <xdr:col>81</xdr:col>
      <xdr:colOff>50800</xdr:colOff>
      <xdr:row>98</xdr:row>
      <xdr:rowOff>34106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81647"/>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34106</xdr:rowOff>
    </xdr:from>
    <xdr:to>
      <xdr:col>76</xdr:col>
      <xdr:colOff>114300</xdr:colOff>
      <xdr:row>98</xdr:row>
      <xdr:rowOff>80626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6206"/>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80626</xdr:rowOff>
    </xdr:from>
    <xdr:to>
      <xdr:col>71</xdr:col>
      <xdr:colOff>177800</xdr:colOff>
      <xdr:row>98</xdr:row>
      <xdr:rowOff>160141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2726"/>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42971</xdr:rowOff>
    </xdr:from>
    <xdr:to>
      <xdr:col>85</xdr:col>
      <xdr:colOff>177800</xdr:colOff>
      <xdr:row>98</xdr:row>
      <xdr:rowOff>144571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129348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100197</xdr:rowOff>
    </xdr:from>
    <xdr:to>
      <xdr:col>81</xdr:col>
      <xdr:colOff>101600</xdr:colOff>
      <xdr:row>98</xdr:row>
      <xdr:rowOff>30347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21474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154756</xdr:rowOff>
    </xdr:from>
    <xdr:to>
      <xdr:col>76</xdr:col>
      <xdr:colOff>165100</xdr:colOff>
      <xdr:row>98</xdr:row>
      <xdr:rowOff>84906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76033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7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29826</xdr:rowOff>
    </xdr:from>
    <xdr:to>
      <xdr:col>72</xdr:col>
      <xdr:colOff>38100</xdr:colOff>
      <xdr:row>98</xdr:row>
      <xdr:rowOff>131426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122553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109341</xdr:rowOff>
    </xdr:from>
    <xdr:to>
      <xdr:col>67</xdr:col>
      <xdr:colOff>101600</xdr:colOff>
      <xdr:row>99</xdr:row>
      <xdr:rowOff>39491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30618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1070</xdr:rowOff>
    </xdr:from>
    <xdr:to>
      <xdr:col>116</xdr:col>
      <xdr:colOff>63500</xdr:colOff>
      <xdr:row>37</xdr:row>
      <xdr:rowOff>19359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344720"/>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1070</xdr:rowOff>
    </xdr:from>
    <xdr:to>
      <xdr:col>111</xdr:col>
      <xdr:colOff>177800</xdr:colOff>
      <xdr:row>39</xdr:row>
      <xdr:rowOff>58220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34472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58220</xdr:rowOff>
    </xdr:from>
    <xdr:to>
      <xdr:col>107</xdr:col>
      <xdr:colOff>50800</xdr:colOff>
      <xdr:row>39</xdr:row>
      <xdr:rowOff>62792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44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62792</xdr:rowOff>
    </xdr:from>
    <xdr:to>
      <xdr:col>102</xdr:col>
      <xdr:colOff>114300</xdr:colOff>
      <xdr:row>39</xdr:row>
      <xdr:rowOff>65732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4934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140009</xdr:rowOff>
    </xdr:from>
    <xdr:to>
      <xdr:col>116</xdr:col>
      <xdr:colOff>114300</xdr:colOff>
      <xdr:row>37</xdr:row>
      <xdr:rowOff>70159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118436</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9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121720</xdr:rowOff>
    </xdr:from>
    <xdr:to>
      <xdr:col>112</xdr:col>
      <xdr:colOff>38100</xdr:colOff>
      <xdr:row>37</xdr:row>
      <xdr:rowOff>51870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2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42997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3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7420</xdr:rowOff>
    </xdr:from>
    <xdr:to>
      <xdr:col>107</xdr:col>
      <xdr:colOff>101600</xdr:colOff>
      <xdr:row>39</xdr:row>
      <xdr:rowOff>109020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100147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8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11992</xdr:rowOff>
    </xdr:from>
    <xdr:to>
      <xdr:col>102</xdr:col>
      <xdr:colOff>165100</xdr:colOff>
      <xdr:row>39</xdr:row>
      <xdr:rowOff>113592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104719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9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14932</xdr:rowOff>
    </xdr:from>
    <xdr:to>
      <xdr:col>98</xdr:col>
      <xdr:colOff>38100</xdr:colOff>
      <xdr:row>39</xdr:row>
      <xdr:rowOff>116532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107659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94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16713</xdr:rowOff>
    </xdr:from>
    <xdr:to>
      <xdr:col>116</xdr:col>
      <xdr:colOff>63500</xdr:colOff>
      <xdr:row>56</xdr:row>
      <xdr:rowOff>35516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617913"/>
          <a:ext cx="8382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141872</xdr:rowOff>
    </xdr:from>
    <xdr:to>
      <xdr:col>111</xdr:col>
      <xdr:colOff>177800</xdr:colOff>
      <xdr:row>56</xdr:row>
      <xdr:rowOff>16713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571622"/>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122612</xdr:rowOff>
    </xdr:from>
    <xdr:to>
      <xdr:col>107</xdr:col>
      <xdr:colOff>50800</xdr:colOff>
      <xdr:row>55</xdr:row>
      <xdr:rowOff>141872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552362"/>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79235</xdr:rowOff>
    </xdr:from>
    <xdr:to>
      <xdr:col>102</xdr:col>
      <xdr:colOff>114300</xdr:colOff>
      <xdr:row>55</xdr:row>
      <xdr:rowOff>122612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508985"/>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124248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140479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156166</xdr:rowOff>
    </xdr:from>
    <xdr:to>
      <xdr:col>116</xdr:col>
      <xdr:colOff>114300</xdr:colOff>
      <xdr:row>56</xdr:row>
      <xdr:rowOff>86316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7593</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137363</xdr:rowOff>
    </xdr:from>
    <xdr:to>
      <xdr:col>112</xdr:col>
      <xdr:colOff>38100</xdr:colOff>
      <xdr:row>56</xdr:row>
      <xdr:rowOff>67513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84040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34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91072</xdr:rowOff>
    </xdr:from>
    <xdr:to>
      <xdr:col>107</xdr:col>
      <xdr:colOff>101600</xdr:colOff>
      <xdr:row>56</xdr:row>
      <xdr:rowOff>21222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5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37749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29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71812</xdr:rowOff>
    </xdr:from>
    <xdr:to>
      <xdr:col>102</xdr:col>
      <xdr:colOff>165100</xdr:colOff>
      <xdr:row>56</xdr:row>
      <xdr:rowOff>1962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18489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2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28435</xdr:rowOff>
    </xdr:from>
    <xdr:to>
      <xdr:col>98</xdr:col>
      <xdr:colOff>38100</xdr:colOff>
      <xdr:row>55</xdr:row>
      <xdr:rowOff>130035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146562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23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1054</xdr:rowOff>
    </xdr:from>
    <xdr:to>
      <xdr:col>116</xdr:col>
      <xdr:colOff>62864</xdr:colOff>
      <xdr:row>78</xdr:row>
      <xdr:rowOff>10694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45454"/>
          <a:ext cx="1269" cy="103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14521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10694</xdr:rowOff>
    </xdr:from>
    <xdr:to>
      <xdr:col>116</xdr:col>
      <xdr:colOff>152400</xdr:colOff>
      <xdr:row>78</xdr:row>
      <xdr:rowOff>10694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119181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1054</xdr:rowOff>
    </xdr:from>
    <xdr:to>
      <xdr:col>116</xdr:col>
      <xdr:colOff>152400</xdr:colOff>
      <xdr:row>72</xdr:row>
      <xdr:rowOff>1054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4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1054</xdr:rowOff>
    </xdr:from>
    <xdr:to>
      <xdr:col>116</xdr:col>
      <xdr:colOff>63500</xdr:colOff>
      <xdr:row>72</xdr:row>
      <xdr:rowOff>65862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345454"/>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154729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4852</xdr:rowOff>
    </xdr:from>
    <xdr:to>
      <xdr:col>116</xdr:col>
      <xdr:colOff>114300</xdr:colOff>
      <xdr:row>75</xdr:row>
      <xdr:rowOff>106452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65862</xdr:rowOff>
    </xdr:from>
    <xdr:to>
      <xdr:col>111</xdr:col>
      <xdr:colOff>177800</xdr:colOff>
      <xdr:row>72</xdr:row>
      <xdr:rowOff>119240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102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60782</xdr:rowOff>
    </xdr:from>
    <xdr:to>
      <xdr:col>112</xdr:col>
      <xdr:colOff>38100</xdr:colOff>
      <xdr:row>75</xdr:row>
      <xdr:rowOff>162382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119240</xdr:rowOff>
    </xdr:from>
    <xdr:to>
      <xdr:col>107</xdr:col>
      <xdr:colOff>50800</xdr:colOff>
      <xdr:row>73</xdr:row>
      <xdr:rowOff>1359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63640"/>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86690</xdr:rowOff>
    </xdr:from>
    <xdr:to>
      <xdr:col>107</xdr:col>
      <xdr:colOff>101600</xdr:colOff>
      <xdr:row>76</xdr:row>
      <xdr:rowOff>16839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135471</xdr:rowOff>
    </xdr:from>
    <xdr:to>
      <xdr:col>102</xdr:col>
      <xdr:colOff>114300</xdr:colOff>
      <xdr:row>73</xdr:row>
      <xdr:rowOff>1359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136971"/>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136068</xdr:rowOff>
    </xdr:from>
    <xdr:to>
      <xdr:col>102</xdr:col>
      <xdr:colOff>165100</xdr:colOff>
      <xdr:row>76</xdr:row>
      <xdr:rowOff>66218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1956</xdr:rowOff>
    </xdr:from>
    <xdr:to>
      <xdr:col>98</xdr:col>
      <xdr:colOff>38100</xdr:colOff>
      <xdr:row>73</xdr:row>
      <xdr:rowOff>103556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94683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121704</xdr:rowOff>
    </xdr:from>
    <xdr:to>
      <xdr:col>116</xdr:col>
      <xdr:colOff>114300</xdr:colOff>
      <xdr:row>72</xdr:row>
      <xdr:rowOff>51854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2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74731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15062</xdr:rowOff>
    </xdr:from>
    <xdr:to>
      <xdr:col>112</xdr:col>
      <xdr:colOff>38100</xdr:colOff>
      <xdr:row>72</xdr:row>
      <xdr:rowOff>116662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3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133189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68440</xdr:rowOff>
    </xdr:from>
    <xdr:to>
      <xdr:col>107</xdr:col>
      <xdr:colOff>101600</xdr:colOff>
      <xdr:row>72</xdr:row>
      <xdr:rowOff>170040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15117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1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122009</xdr:rowOff>
    </xdr:from>
    <xdr:to>
      <xdr:col>102</xdr:col>
      <xdr:colOff>165100</xdr:colOff>
      <xdr:row>73</xdr:row>
      <xdr:rowOff>52159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68686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4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84671</xdr:rowOff>
    </xdr:from>
    <xdr:to>
      <xdr:col>98</xdr:col>
      <xdr:colOff>38100</xdr:colOff>
      <xdr:row>71</xdr:row>
      <xdr:rowOff>14821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0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31348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8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456,607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84,292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年度においては、類似団体内でも住民一人当たりの人件費が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と高い水準となっている。これは、広域圏組合解散後の消防事業やごみ処理業務を桐生市が継承したことから、この業務に従事する職員が他団体と比較して、多くなっていることが要因である。人件費については、これまでも職員数の削減により、人件費の抑制に努めてきたところであるが、今後も引き続き、人件費の抑制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今後は、歳入では人口減少などにより市税収入の大幅な増加を見込むことは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難しい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のに対し、歳出では社会保障関係経費や市有施設の維持管理費などがますます増加していくことが予想されることから、引き続き財政の健全化を図りながら、身の丈に合った行政運営に努めていく。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群馬県桐生市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102,988
100,644
274.45
50,749,184
47,025,035
2,455,309
26,122,196
34,616,296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108676</xdr:rowOff>
    </xdr:from>
    <xdr:to>
      <xdr:col>24</xdr:col>
      <xdr:colOff>63500</xdr:colOff>
      <xdr:row>32</xdr:row>
      <xdr:rowOff>95069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23626"/>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82006</xdr:rowOff>
    </xdr:from>
    <xdr:to>
      <xdr:col>19</xdr:col>
      <xdr:colOff>177800</xdr:colOff>
      <xdr:row>32</xdr:row>
      <xdr:rowOff>95069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684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42817</xdr:rowOff>
    </xdr:from>
    <xdr:to>
      <xdr:col>15</xdr:col>
      <xdr:colOff>50800</xdr:colOff>
      <xdr:row>32</xdr:row>
      <xdr:rowOff>82006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29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5806</xdr:rowOff>
    </xdr:from>
    <xdr:to>
      <xdr:col>10</xdr:col>
      <xdr:colOff>114300</xdr:colOff>
      <xdr:row>32</xdr:row>
      <xdr:rowOff>42817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92206"/>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57876</xdr:rowOff>
    </xdr:from>
    <xdr:to>
      <xdr:col>24</xdr:col>
      <xdr:colOff>114300</xdr:colOff>
      <xdr:row>31</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44269</xdr:rowOff>
    </xdr:from>
    <xdr:to>
      <xdr:col>20</xdr:col>
      <xdr:colOff>38100</xdr:colOff>
      <xdr:row>32</xdr:row>
      <xdr:rowOff>145869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162396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31206</xdr:rowOff>
    </xdr:from>
    <xdr:to>
      <xdr:col>15</xdr:col>
      <xdr:colOff>101600</xdr:colOff>
      <xdr:row>32</xdr:row>
      <xdr:rowOff>132806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149333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163467</xdr:rowOff>
    </xdr:from>
    <xdr:to>
      <xdr:col>10</xdr:col>
      <xdr:colOff>165100</xdr:colOff>
      <xdr:row>32</xdr:row>
      <xdr:rowOff>93617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110144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126456</xdr:rowOff>
    </xdr:from>
    <xdr:to>
      <xdr:col>6</xdr:col>
      <xdr:colOff>38100</xdr:colOff>
      <xdr:row>32</xdr:row>
      <xdr:rowOff>56606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73133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97790</xdr:rowOff>
    </xdr:from>
    <xdr:to>
      <xdr:col>24</xdr:col>
      <xdr:colOff>63500</xdr:colOff>
      <xdr:row>57</xdr:row>
      <xdr:rowOff>101778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27540"/>
          <a:ext cx="838200" cy="3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97790</xdr:rowOff>
    </xdr:from>
    <xdr:to>
      <xdr:col>19</xdr:col>
      <xdr:colOff>177800</xdr:colOff>
      <xdr:row>58</xdr:row>
      <xdr:rowOff>55791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27540"/>
          <a:ext cx="889000" cy="4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117526</xdr:rowOff>
    </xdr:from>
    <xdr:to>
      <xdr:col>15</xdr:col>
      <xdr:colOff>50800</xdr:colOff>
      <xdr:row>58</xdr:row>
      <xdr:rowOff>55791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61476"/>
          <a:ext cx="889000" cy="11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117526</xdr:rowOff>
    </xdr:from>
    <xdr:to>
      <xdr:col>10</xdr:col>
      <xdr:colOff>114300</xdr:colOff>
      <xdr:row>58</xdr:row>
      <xdr:rowOff>171323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61476"/>
          <a:ext cx="889000" cy="1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50978</xdr:rowOff>
    </xdr:from>
    <xdr:to>
      <xdr:col>24</xdr:col>
      <xdr:colOff>114300</xdr:colOff>
      <xdr:row>57</xdr:row>
      <xdr:rowOff>152578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29405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46990</xdr:rowOff>
    </xdr:from>
    <xdr:to>
      <xdr:col>20</xdr:col>
      <xdr:colOff>38100</xdr:colOff>
      <xdr:row>55</xdr:row>
      <xdr:rowOff>148590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165117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4991</xdr:rowOff>
    </xdr:from>
    <xdr:to>
      <xdr:col>15</xdr:col>
      <xdr:colOff>101600</xdr:colOff>
      <xdr:row>58</xdr:row>
      <xdr:rowOff>106591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97718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66726</xdr:rowOff>
    </xdr:from>
    <xdr:to>
      <xdr:col>10</xdr:col>
      <xdr:colOff>165100</xdr:colOff>
      <xdr:row>51</xdr:row>
      <xdr:rowOff>168326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159453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120523</xdr:rowOff>
    </xdr:from>
    <xdr:to>
      <xdr:col>6</xdr:col>
      <xdr:colOff>38100</xdr:colOff>
      <xdr:row>59</xdr:row>
      <xdr:rowOff>50673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41800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129451</xdr:rowOff>
    </xdr:from>
    <xdr:to>
      <xdr:col>24</xdr:col>
      <xdr:colOff>63500</xdr:colOff>
      <xdr:row>76</xdr:row>
      <xdr:rowOff>54260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16751"/>
          <a:ext cx="838200" cy="26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151225</xdr:rowOff>
    </xdr:from>
    <xdr:to>
      <xdr:col>19</xdr:col>
      <xdr:colOff>177800</xdr:colOff>
      <xdr:row>76</xdr:row>
      <xdr:rowOff>54260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38525"/>
          <a:ext cx="889000" cy="2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151225</xdr:rowOff>
    </xdr:from>
    <xdr:to>
      <xdr:col>15</xdr:col>
      <xdr:colOff>50800</xdr:colOff>
      <xdr:row>77</xdr:row>
      <xdr:rowOff>50222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38525"/>
          <a:ext cx="889000" cy="4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50222</xdr:rowOff>
    </xdr:from>
    <xdr:to>
      <xdr:col>10</xdr:col>
      <xdr:colOff>114300</xdr:colOff>
      <xdr:row>78</xdr:row>
      <xdr:rowOff>17380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1872"/>
          <a:ext cx="889000" cy="1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78651</xdr:rowOff>
    </xdr:from>
    <xdr:to>
      <xdr:col>24</xdr:col>
      <xdr:colOff>114300</xdr:colOff>
      <xdr:row>75</xdr:row>
      <xdr:rowOff>8801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101528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3460</xdr:rowOff>
    </xdr:from>
    <xdr:to>
      <xdr:col>20</xdr:col>
      <xdr:colOff>38100</xdr:colOff>
      <xdr:row>76</xdr:row>
      <xdr:rowOff>105060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121588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80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100425</xdr:rowOff>
    </xdr:from>
    <xdr:to>
      <xdr:col>15</xdr:col>
      <xdr:colOff>101600</xdr:colOff>
      <xdr:row>75</xdr:row>
      <xdr:rowOff>30575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47102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6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170872</xdr:rowOff>
    </xdr:from>
    <xdr:to>
      <xdr:col>10</xdr:col>
      <xdr:colOff>165100</xdr:colOff>
      <xdr:row>77</xdr:row>
      <xdr:rowOff>101022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117549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9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138030</xdr:rowOff>
    </xdr:from>
    <xdr:to>
      <xdr:col>6</xdr:col>
      <xdr:colOff>38100</xdr:colOff>
      <xdr:row>78</xdr:row>
      <xdr:rowOff>68180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84707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1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70168</xdr:rowOff>
    </xdr:from>
    <xdr:to>
      <xdr:col>24</xdr:col>
      <xdr:colOff>63500</xdr:colOff>
      <xdr:row>96</xdr:row>
      <xdr:rowOff>95619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357918"/>
          <a:ext cx="838200" cy="1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70168</xdr:rowOff>
    </xdr:from>
    <xdr:to>
      <xdr:col>19</xdr:col>
      <xdr:colOff>177800</xdr:colOff>
      <xdr:row>96</xdr:row>
      <xdr:rowOff>49022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57918"/>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49022</xdr:rowOff>
    </xdr:from>
    <xdr:to>
      <xdr:col>15</xdr:col>
      <xdr:colOff>50800</xdr:colOff>
      <xdr:row>97</xdr:row>
      <xdr:rowOff>85750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08222"/>
          <a:ext cx="889000" cy="20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67463</xdr:rowOff>
    </xdr:from>
    <xdr:to>
      <xdr:col>10</xdr:col>
      <xdr:colOff>114300</xdr:colOff>
      <xdr:row>97</xdr:row>
      <xdr:rowOff>85750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98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44819</xdr:rowOff>
    </xdr:from>
    <xdr:to>
      <xdr:col>24</xdr:col>
      <xdr:colOff>114300</xdr:colOff>
      <xdr:row>96</xdr:row>
      <xdr:rowOff>146419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23246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19368</xdr:rowOff>
    </xdr:from>
    <xdr:to>
      <xdr:col>20</xdr:col>
      <xdr:colOff>38100</xdr:colOff>
      <xdr:row>95</xdr:row>
      <xdr:rowOff>120968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137495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169672</xdr:rowOff>
    </xdr:from>
    <xdr:to>
      <xdr:col>15</xdr:col>
      <xdr:colOff>101600</xdr:colOff>
      <xdr:row>96</xdr:row>
      <xdr:rowOff>99822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90949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5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34950</xdr:rowOff>
    </xdr:from>
    <xdr:to>
      <xdr:col>10</xdr:col>
      <xdr:colOff>165100</xdr:colOff>
      <xdr:row>97</xdr:row>
      <xdr:rowOff>136550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153077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16663</xdr:rowOff>
    </xdr:from>
    <xdr:to>
      <xdr:col>6</xdr:col>
      <xdr:colOff>38100</xdr:colOff>
      <xdr:row>97</xdr:row>
      <xdr:rowOff>118263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134790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86756</xdr:rowOff>
    </xdr:from>
    <xdr:to>
      <xdr:col>55</xdr:col>
      <xdr:colOff>0</xdr:colOff>
      <xdr:row>38</xdr:row>
      <xdr:rowOff>88768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185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78527</xdr:rowOff>
    </xdr:from>
    <xdr:to>
      <xdr:col>50</xdr:col>
      <xdr:colOff>114300</xdr:colOff>
      <xdr:row>38</xdr:row>
      <xdr:rowOff>88768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9362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78527</xdr:rowOff>
    </xdr:from>
    <xdr:to>
      <xdr:col>45</xdr:col>
      <xdr:colOff>177800</xdr:colOff>
      <xdr:row>38</xdr:row>
      <xdr:rowOff>85293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93627"/>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74869</xdr:rowOff>
    </xdr:from>
    <xdr:to>
      <xdr:col>41</xdr:col>
      <xdr:colOff>50800</xdr:colOff>
      <xdr:row>38</xdr:row>
      <xdr:rowOff>85293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996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35956</xdr:rowOff>
    </xdr:from>
    <xdr:to>
      <xdr:col>55</xdr:col>
      <xdr:colOff>50800</xdr:colOff>
      <xdr:row>38</xdr:row>
      <xdr:rowOff>137556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122333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37968</xdr:rowOff>
    </xdr:from>
    <xdr:to>
      <xdr:col>50</xdr:col>
      <xdr:colOff>165100</xdr:colOff>
      <xdr:row>38</xdr:row>
      <xdr:rowOff>139568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130695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5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27727</xdr:rowOff>
    </xdr:from>
    <xdr:to>
      <xdr:col>46</xdr:col>
      <xdr:colOff>38100</xdr:colOff>
      <xdr:row>38</xdr:row>
      <xdr:rowOff>129327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120454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34493</xdr:rowOff>
    </xdr:from>
    <xdr:to>
      <xdr:col>41</xdr:col>
      <xdr:colOff>101600</xdr:colOff>
      <xdr:row>38</xdr:row>
      <xdr:rowOff>136093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127220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161131</xdr:rowOff>
    </xdr:from>
    <xdr:to>
      <xdr:col>55</xdr:col>
      <xdr:colOff>0</xdr:colOff>
      <xdr:row>56</xdr:row>
      <xdr:rowOff>35973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90881"/>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28372</xdr:rowOff>
    </xdr:from>
    <xdr:to>
      <xdr:col>50</xdr:col>
      <xdr:colOff>114300</xdr:colOff>
      <xdr:row>56</xdr:row>
      <xdr:rowOff>35973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29572"/>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28372</xdr:rowOff>
    </xdr:from>
    <xdr:to>
      <xdr:col>45</xdr:col>
      <xdr:colOff>177800</xdr:colOff>
      <xdr:row>56</xdr:row>
      <xdr:rowOff>29458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2957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26371</xdr:rowOff>
    </xdr:from>
    <xdr:to>
      <xdr:col>41</xdr:col>
      <xdr:colOff>50800</xdr:colOff>
      <xdr:row>56</xdr:row>
      <xdr:rowOff>29458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27571"/>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110331</xdr:rowOff>
    </xdr:from>
    <xdr:to>
      <xdr:col>55</xdr:col>
      <xdr:colOff>50800</xdr:colOff>
      <xdr:row>56</xdr:row>
      <xdr:rowOff>40481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88758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1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156623</xdr:rowOff>
    </xdr:from>
    <xdr:to>
      <xdr:col>50</xdr:col>
      <xdr:colOff>165100</xdr:colOff>
      <xdr:row>56</xdr:row>
      <xdr:rowOff>86773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77900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6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149022</xdr:rowOff>
    </xdr:from>
    <xdr:to>
      <xdr:col>46</xdr:col>
      <xdr:colOff>38100</xdr:colOff>
      <xdr:row>56</xdr:row>
      <xdr:rowOff>79172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70299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67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150108</xdr:rowOff>
    </xdr:from>
    <xdr:to>
      <xdr:col>41</xdr:col>
      <xdr:colOff>101600</xdr:colOff>
      <xdr:row>56</xdr:row>
      <xdr:rowOff>80258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71385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6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147021</xdr:rowOff>
    </xdr:from>
    <xdr:to>
      <xdr:col>36</xdr:col>
      <xdr:colOff>165100</xdr:colOff>
      <xdr:row>56</xdr:row>
      <xdr:rowOff>77171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68298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6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171017</xdr:rowOff>
    </xdr:from>
    <xdr:to>
      <xdr:col>55</xdr:col>
      <xdr:colOff>0</xdr:colOff>
      <xdr:row>77</xdr:row>
      <xdr:rowOff>27262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29767"/>
          <a:ext cx="838200" cy="19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94829</xdr:rowOff>
    </xdr:from>
    <xdr:to>
      <xdr:col>50</xdr:col>
      <xdr:colOff>114300</xdr:colOff>
      <xdr:row>75</xdr:row>
      <xdr:rowOff>171017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53579"/>
          <a:ext cx="8890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581</xdr:rowOff>
    </xdr:from>
    <xdr:to>
      <xdr:col>45</xdr:col>
      <xdr:colOff>177800</xdr:colOff>
      <xdr:row>75</xdr:row>
      <xdr:rowOff>94829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87881"/>
          <a:ext cx="889000" cy="2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581</xdr:rowOff>
    </xdr:from>
    <xdr:to>
      <xdr:col>41</xdr:col>
      <xdr:colOff>50800</xdr:colOff>
      <xdr:row>76</xdr:row>
      <xdr:rowOff>82093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87881"/>
          <a:ext cx="889000" cy="4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147912</xdr:rowOff>
    </xdr:from>
    <xdr:to>
      <xdr:col>55</xdr:col>
      <xdr:colOff>50800</xdr:colOff>
      <xdr:row>77</xdr:row>
      <xdr:rowOff>78062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126339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120218</xdr:rowOff>
    </xdr:from>
    <xdr:to>
      <xdr:col>50</xdr:col>
      <xdr:colOff>165100</xdr:colOff>
      <xdr:row>76</xdr:row>
      <xdr:rowOff>50369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66895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44029</xdr:rowOff>
    </xdr:from>
    <xdr:to>
      <xdr:col>46</xdr:col>
      <xdr:colOff>38100</xdr:colOff>
      <xdr:row>75</xdr:row>
      <xdr:rowOff>145629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162156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121231</xdr:rowOff>
    </xdr:from>
    <xdr:to>
      <xdr:col>41</xdr:col>
      <xdr:colOff>101600</xdr:colOff>
      <xdr:row>74</xdr:row>
      <xdr:rowOff>51381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67908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31293</xdr:rowOff>
    </xdr:from>
    <xdr:to>
      <xdr:col>36</xdr:col>
      <xdr:colOff>165100</xdr:colOff>
      <xdr:row>76</xdr:row>
      <xdr:rowOff>132893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149420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163074</xdr:rowOff>
    </xdr:from>
    <xdr:to>
      <xdr:col>55</xdr:col>
      <xdr:colOff>0</xdr:colOff>
      <xdr:row>97</xdr:row>
      <xdr:rowOff>76930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22274"/>
          <a:ext cx="8382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151512</xdr:rowOff>
    </xdr:from>
    <xdr:to>
      <xdr:col>50</xdr:col>
      <xdr:colOff>114300</xdr:colOff>
      <xdr:row>97</xdr:row>
      <xdr:rowOff>76930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10712"/>
          <a:ext cx="889000" cy="9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151512</xdr:rowOff>
    </xdr:from>
    <xdr:to>
      <xdr:col>45</xdr:col>
      <xdr:colOff>177800</xdr:colOff>
      <xdr:row>96</xdr:row>
      <xdr:rowOff>168790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610712"/>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128099</xdr:rowOff>
    </xdr:from>
    <xdr:to>
      <xdr:col>41</xdr:col>
      <xdr:colOff>50800</xdr:colOff>
      <xdr:row>96</xdr:row>
      <xdr:rowOff>168790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7299"/>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112274</xdr:rowOff>
    </xdr:from>
    <xdr:to>
      <xdr:col>55</xdr:col>
      <xdr:colOff>50800</xdr:colOff>
      <xdr:row>97</xdr:row>
      <xdr:rowOff>42424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90701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26130</xdr:rowOff>
    </xdr:from>
    <xdr:to>
      <xdr:col>50</xdr:col>
      <xdr:colOff>165100</xdr:colOff>
      <xdr:row>97</xdr:row>
      <xdr:rowOff>127730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118857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100712</xdr:rowOff>
    </xdr:from>
    <xdr:to>
      <xdr:col>46</xdr:col>
      <xdr:colOff>38100</xdr:colOff>
      <xdr:row>97</xdr:row>
      <xdr:rowOff>30862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21989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117990</xdr:rowOff>
    </xdr:from>
    <xdr:to>
      <xdr:col>41</xdr:col>
      <xdr:colOff>101600</xdr:colOff>
      <xdr:row>97</xdr:row>
      <xdr:rowOff>48140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39267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77299</xdr:rowOff>
    </xdr:from>
    <xdr:to>
      <xdr:col>36</xdr:col>
      <xdr:colOff>165100</xdr:colOff>
      <xdr:row>97</xdr:row>
      <xdr:rowOff>7449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170026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31420</xdr:rowOff>
    </xdr:from>
    <xdr:to>
      <xdr:col>85</xdr:col>
      <xdr:colOff>127000</xdr:colOff>
      <xdr:row>35</xdr:row>
      <xdr:rowOff>38659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60720"/>
          <a:ext cx="838200" cy="1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31420</xdr:rowOff>
    </xdr:from>
    <xdr:to>
      <xdr:col>81</xdr:col>
      <xdr:colOff>50800</xdr:colOff>
      <xdr:row>35</xdr:row>
      <xdr:rowOff>75159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860720"/>
          <a:ext cx="889000" cy="2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36982</xdr:rowOff>
    </xdr:from>
    <xdr:to>
      <xdr:col>76</xdr:col>
      <xdr:colOff>114300</xdr:colOff>
      <xdr:row>35</xdr:row>
      <xdr:rowOff>75159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694832"/>
          <a:ext cx="889000" cy="3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36982</xdr:rowOff>
    </xdr:from>
    <xdr:to>
      <xdr:col>71</xdr:col>
      <xdr:colOff>177800</xdr:colOff>
      <xdr:row>35</xdr:row>
      <xdr:rowOff>29972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694832"/>
          <a:ext cx="889000" cy="3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162577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159309</xdr:rowOff>
    </xdr:from>
    <xdr:to>
      <xdr:col>85</xdr:col>
      <xdr:colOff>177800</xdr:colOff>
      <xdr:row>35</xdr:row>
      <xdr:rowOff>89459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10736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152070</xdr:rowOff>
    </xdr:from>
    <xdr:to>
      <xdr:col>81</xdr:col>
      <xdr:colOff>101600</xdr:colOff>
      <xdr:row>34</xdr:row>
      <xdr:rowOff>82220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98747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24359</xdr:rowOff>
    </xdr:from>
    <xdr:to>
      <xdr:col>76</xdr:col>
      <xdr:colOff>165100</xdr:colOff>
      <xdr:row>35</xdr:row>
      <xdr:rowOff>125959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142486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157632</xdr:rowOff>
    </xdr:from>
    <xdr:to>
      <xdr:col>72</xdr:col>
      <xdr:colOff>38100</xdr:colOff>
      <xdr:row>33</xdr:row>
      <xdr:rowOff>87782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6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104309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1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150622</xdr:rowOff>
    </xdr:from>
    <xdr:to>
      <xdr:col>67</xdr:col>
      <xdr:colOff>101600</xdr:colOff>
      <xdr:row>35</xdr:row>
      <xdr:rowOff>80772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97299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159451</xdr:rowOff>
    </xdr:from>
    <xdr:to>
      <xdr:col>85</xdr:col>
      <xdr:colOff>127000</xdr:colOff>
      <xdr:row>57</xdr:row>
      <xdr:rowOff>20874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89201"/>
          <a:ext cx="838200" cy="2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9627</xdr:rowOff>
    </xdr:from>
    <xdr:to>
      <xdr:col>81</xdr:col>
      <xdr:colOff>50800</xdr:colOff>
      <xdr:row>57</xdr:row>
      <xdr:rowOff>20874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82277"/>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170012</xdr:rowOff>
    </xdr:from>
    <xdr:to>
      <xdr:col>76</xdr:col>
      <xdr:colOff>114300</xdr:colOff>
      <xdr:row>57</xdr:row>
      <xdr:rowOff>9627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913962"/>
          <a:ext cx="889000" cy="8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170012</xdr:rowOff>
    </xdr:from>
    <xdr:to>
      <xdr:col>71</xdr:col>
      <xdr:colOff>177800</xdr:colOff>
      <xdr:row>55</xdr:row>
      <xdr:rowOff>115012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913962"/>
          <a:ext cx="889000" cy="6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108651</xdr:rowOff>
    </xdr:from>
    <xdr:to>
      <xdr:col>85</xdr:col>
      <xdr:colOff>177800</xdr:colOff>
      <xdr:row>56</xdr:row>
      <xdr:rowOff>38801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131528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8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141524</xdr:rowOff>
    </xdr:from>
    <xdr:to>
      <xdr:col>81</xdr:col>
      <xdr:colOff>101600</xdr:colOff>
      <xdr:row>57</xdr:row>
      <xdr:rowOff>71674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62801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130277</xdr:rowOff>
    </xdr:from>
    <xdr:to>
      <xdr:col>76</xdr:col>
      <xdr:colOff>165100</xdr:colOff>
      <xdr:row>57</xdr:row>
      <xdr:rowOff>60427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76954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0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119212</xdr:rowOff>
    </xdr:from>
    <xdr:to>
      <xdr:col>72</xdr:col>
      <xdr:colOff>38100</xdr:colOff>
      <xdr:row>52</xdr:row>
      <xdr:rowOff>49362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8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65889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6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64212</xdr:rowOff>
    </xdr:from>
    <xdr:to>
      <xdr:col>67</xdr:col>
      <xdr:colOff>101600</xdr:colOff>
      <xdr:row>55</xdr:row>
      <xdr:rowOff>165812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10889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44069</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8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43498</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804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52642</xdr:rowOff>
    </xdr:from>
    <xdr:to>
      <xdr:col>76</xdr:col>
      <xdr:colOff>114300</xdr:colOff>
      <xdr:row>79</xdr:row>
      <xdr:rowOff>43498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2574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52070</xdr:rowOff>
    </xdr:from>
    <xdr:to>
      <xdr:col>71</xdr:col>
      <xdr:colOff>177800</xdr:colOff>
      <xdr:row>78</xdr:row>
      <xdr:rowOff>52642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251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164719</xdr:rowOff>
    </xdr:from>
    <xdr:to>
      <xdr:col>85</xdr:col>
      <xdr:colOff>177800</xdr:colOff>
      <xdr:row>79</xdr:row>
      <xdr:rowOff>94869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79646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2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164148</xdr:rowOff>
    </xdr:from>
    <xdr:to>
      <xdr:col>76</xdr:col>
      <xdr:colOff>165100</xdr:colOff>
      <xdr:row>79</xdr:row>
      <xdr:rowOff>94298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85425</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29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1842</xdr:rowOff>
    </xdr:from>
    <xdr:to>
      <xdr:col>72</xdr:col>
      <xdr:colOff>38100</xdr:colOff>
      <xdr:row>78</xdr:row>
      <xdr:rowOff>103442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94569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1270</xdr:rowOff>
    </xdr:from>
    <xdr:to>
      <xdr:col>67</xdr:col>
      <xdr:colOff>101600</xdr:colOff>
      <xdr:row>78</xdr:row>
      <xdr:rowOff>102870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93997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46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3073</xdr:rowOff>
    </xdr:from>
    <xdr:to>
      <xdr:col>85</xdr:col>
      <xdr:colOff>127000</xdr:colOff>
      <xdr:row>95</xdr:row>
      <xdr:rowOff>25552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90823"/>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169342</xdr:rowOff>
    </xdr:from>
    <xdr:to>
      <xdr:col>81</xdr:col>
      <xdr:colOff>50800</xdr:colOff>
      <xdr:row>95</xdr:row>
      <xdr:rowOff>3073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856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169342</xdr:rowOff>
    </xdr:from>
    <xdr:to>
      <xdr:col>76</xdr:col>
      <xdr:colOff>114300</xdr:colOff>
      <xdr:row>95</xdr:row>
      <xdr:rowOff>29115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85642"/>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29115</xdr:rowOff>
    </xdr:from>
    <xdr:to>
      <xdr:col>71</xdr:col>
      <xdr:colOff>177800</xdr:colOff>
      <xdr:row>95</xdr:row>
      <xdr:rowOff>60147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16865"/>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146202</xdr:rowOff>
    </xdr:from>
    <xdr:to>
      <xdr:col>85</xdr:col>
      <xdr:colOff>177800</xdr:colOff>
      <xdr:row>95</xdr:row>
      <xdr:rowOff>76352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124629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123723</xdr:rowOff>
    </xdr:from>
    <xdr:to>
      <xdr:col>81</xdr:col>
      <xdr:colOff>101600</xdr:colOff>
      <xdr:row>95</xdr:row>
      <xdr:rowOff>53873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45000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3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118542</xdr:rowOff>
    </xdr:from>
    <xdr:to>
      <xdr:col>76</xdr:col>
      <xdr:colOff>165100</xdr:colOff>
      <xdr:row>95</xdr:row>
      <xdr:rowOff>48692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39819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3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149765</xdr:rowOff>
    </xdr:from>
    <xdr:to>
      <xdr:col>72</xdr:col>
      <xdr:colOff>38100</xdr:colOff>
      <xdr:row>95</xdr:row>
      <xdr:rowOff>79915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9347</xdr:rowOff>
    </xdr:from>
    <xdr:to>
      <xdr:col>67</xdr:col>
      <xdr:colOff>101600</xdr:colOff>
      <xdr:row>95</xdr:row>
      <xdr:rowOff>110947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102074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総務費が前年比約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庁舎整備事業に係る費用の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が主因となっており、令和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は一時的に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類似団体よりも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今後は、歳入では人口減少などにより市税収入の大幅な増加を見込むことは難し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いのに対し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、歳出では社会保障関係経費や市有施設の維持管理費などがますます増加していくことが予想されることから、引き続き財政の健全化を図りながら、身の丈に合った行政運営に努めていく。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年度以降取り崩しを行っており、令和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実質収支額は、前年度と比較して約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普通交付税の合併算定替終了、また人口減少に伴う市税収入の減少等により、財源確保は今後も厳しい状態であるため、平成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年度に策定した桐生市行政改革方針に基づいて行政改革を推進するなど堅実な財政運営に努めていく。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公債費については、大型事業の償還が終了し、事業精査等により建設地方債の新規借入は抑えられている。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今後は、庁舎整備事業等に伴う新規借入に係る償還が開始されることから、世代間において公債費負担の不均衡が生じることがないよう、適正な起債発行に努めていく。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群馬県桐生市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今後も、世代間で公債費負担の不均衡が生じないよう適正な起債発行に努めていく。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群馬県桐生市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千万円、清掃センター管理運営基金に約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千万円を積み立てた一方で、財政調整基金を約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千万円、社会福祉施設等運営基金を約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千万円、まちづくり基金を約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千万円、庁舎整備基金を約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・各基金の設置目的や今後の事業計画等に応じて、適切に基金の積立て及び取崩しを行う。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・社会福祉施設等運営基金：社会福祉施設、社会教育施設その他市が設置する施設の整備及び円滑な管理運営に資する経費の財源に充当する。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・まちづくり基金：市有施設建設その他のまちづくりに要する経費の財源に充当する。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・清掃センター管理運営基金：桐生市清掃センターの管理運営に係る経費の財源に充当する。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・庁舎整備基金：市庁舎の整備に要する経費の財源に充当する。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・森林環境整備基金：森林の整備及びその促進に必要な経費の財源に充当する。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・社会福祉施設等運営基金：社会福祉施設、社会教育施設等の整備及び円滑な管理運営に資する経費に充てるため、取崩・積立を実施し、令和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・まちづくり基金：市有施設の建替えに関し、取崩・積立を実施し、令和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・清掃センター管理運営基金：桐生市清掃センターの管理運営に係る経費に充てるため、取崩・積立を実施し、令和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・庁舎整備基金：庁舎建替えに関し、取崩・積立を実施し、令和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・森林環境整備基金：森林の整備及びその促進に関し、積立を実施し、令和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・社会福祉施設等運営基金：社会福祉施設、社会教育施設その他市が設置する施設の整備及び円滑な管理運営に資する経費に対して、適切かつ計画的に積立て及び取崩しを行う。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・まちづくり基金：今後の市有施設建設その他のまちづくりについての計画を踏まえ、適切かつ計画的に積立て及び取崩しを行う。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・清掃センター管理運営基金：清掃センターの管理運営に係る経費や将来的な建替等に備えて、適切かつ計画的に積立て及び取崩しを行う。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・庁舎整備基金：市庁舎の整備に要する経費や今後の庁舎建替等に備えて、適切かつ計画的に積立て及び取崩しを行う。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・森林環境整備基金：森林の整備及びその促進のため、適切かつ計画的に積立を行う。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年度予算執行にあたり、約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千万円の取崩しを行ったことに伴う減。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・年度間財源調整や災害等が発生した際の役割を確保するため、適切かつ計画的に積立て及び取崩しを行う。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・元金償還事業に充当するために約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千万円取崩したが、臨時財政対策債償還基金費に係る地方交付税を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・今後の償還に応じて、適切かつ計画的に積立て及び取崩しを行う。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50749184</v>
      </c>
      <c r="BO4" s="371"/>
      <c r="BP4" s="371"/>
      <c r="BQ4" s="371"/>
      <c r="BR4" s="371"/>
      <c r="BS4" s="371"/>
      <c r="BT4" s="371"/>
      <c r="BU4" s="372"/>
      <c r="BV4" s="370">
        <v>52243844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9.4</v>
      </c>
      <c r="CU4" s="377"/>
      <c r="CV4" s="377"/>
      <c r="CW4" s="377"/>
      <c r="CX4" s="377"/>
      <c r="CY4" s="377"/>
      <c r="CZ4" s="377"/>
      <c r="DA4" s="378"/>
      <c r="DB4" s="376">
        <v>10</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47025035</v>
      </c>
      <c r="BO5" s="408"/>
      <c r="BP5" s="408"/>
      <c r="BQ5" s="408"/>
      <c r="BR5" s="408"/>
      <c r="BS5" s="408"/>
      <c r="BT5" s="408"/>
      <c r="BU5" s="409"/>
      <c r="BV5" s="407">
        <v>49211880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95.1</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3724149</v>
      </c>
      <c r="BO6" s="408"/>
      <c r="BP6" s="408"/>
      <c r="BQ6" s="408"/>
      <c r="BR6" s="408"/>
      <c r="BS6" s="408"/>
      <c r="BT6" s="408"/>
      <c r="BU6" s="409"/>
      <c r="BV6" s="407">
        <v>3031964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95.8</v>
      </c>
      <c r="CU6" s="445"/>
      <c r="CV6" s="445"/>
      <c r="CW6" s="445"/>
      <c r="CX6" s="445"/>
      <c r="CY6" s="445"/>
      <c r="CZ6" s="445"/>
      <c r="DA6" s="446"/>
      <c r="DB6" s="444">
        <v>96.6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1268840</v>
      </c>
      <c r="BO7" s="408"/>
      <c r="BP7" s="408"/>
      <c r="BQ7" s="408"/>
      <c r="BR7" s="408"/>
      <c r="BS7" s="408"/>
      <c r="BT7" s="408"/>
      <c r="BU7" s="409"/>
      <c r="BV7" s="407">
        <v>445332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26122196</v>
      </c>
      <c r="CU7" s="408"/>
      <c r="CV7" s="408"/>
      <c r="CW7" s="408"/>
      <c r="CX7" s="408"/>
      <c r="CY7" s="408"/>
      <c r="CZ7" s="408"/>
      <c r="DA7" s="409"/>
      <c r="DB7" s="407">
        <v>25914743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2455309</v>
      </c>
      <c r="BO8" s="408"/>
      <c r="BP8" s="408"/>
      <c r="BQ8" s="408"/>
      <c r="BR8" s="408"/>
      <c r="BS8" s="408"/>
      <c r="BT8" s="408"/>
      <c r="BU8" s="409"/>
      <c r="BV8" s="407">
        <v>2586632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0.56000000000000005</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106445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-131323</v>
      </c>
      <c r="BO9" s="408"/>
      <c r="BP9" s="408"/>
      <c r="BQ9" s="408"/>
      <c r="BR9" s="408"/>
      <c r="BS9" s="408"/>
      <c r="BT9" s="408"/>
      <c r="BU9" s="409"/>
      <c r="BV9" s="407">
        <v>-976125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11.1</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114714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101</v>
      </c>
      <c r="AV10" s="440"/>
      <c r="AW10" s="440"/>
      <c r="AX10" s="440"/>
      <c r="AY10" s="441" t="s">
        <v>115</v>
      </c>
      <c r="AZ10" s="442"/>
      <c r="BA10" s="442"/>
      <c r="BB10" s="442"/>
      <c r="BC10" s="442"/>
      <c r="BD10" s="442"/>
      <c r="BE10" s="442"/>
      <c r="BF10" s="442"/>
      <c r="BG10" s="442"/>
      <c r="BH10" s="442"/>
      <c r="BI10" s="442"/>
      <c r="BJ10" s="442"/>
      <c r="BK10" s="442"/>
      <c r="BL10" s="442"/>
      <c r="BM10" s="443"/>
      <c r="BN10" s="407">
        <v>827</v>
      </c>
      <c r="BO10" s="408"/>
      <c r="BP10" s="408"/>
      <c r="BQ10" s="408"/>
      <c r="BR10" s="408"/>
      <c r="BS10" s="408"/>
      <c r="BT10" s="408"/>
      <c r="BU10" s="409"/>
      <c r="BV10" s="407">
        <v>462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102988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1362892</v>
      </c>
      <c r="BO12" s="408"/>
      <c r="BP12" s="408"/>
      <c r="BQ12" s="408"/>
      <c r="BR12" s="408"/>
      <c r="BS12" s="408"/>
      <c r="BT12" s="408"/>
      <c r="BU12" s="409"/>
      <c r="BV12" s="407">
        <v>718292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100644</v>
      </c>
      <c r="S13" s="492"/>
      <c r="T13" s="492"/>
      <c r="U13" s="492"/>
      <c r="V13" s="493"/>
      <c r="W13" s="423" t="s">
        <v>131</v>
      </c>
      <c r="X13" s="424"/>
      <c r="Y13" s="424"/>
      <c r="Z13" s="424"/>
      <c r="AA13" s="424"/>
      <c r="AB13" s="414"/>
      <c r="AC13" s="458">
        <v>1239</v>
      </c>
      <c r="AD13" s="459"/>
      <c r="AE13" s="459"/>
      <c r="AF13" s="459"/>
      <c r="AG13" s="501"/>
      <c r="AH13" s="458">
        <v>1321</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-1493388</v>
      </c>
      <c r="BO13" s="408"/>
      <c r="BP13" s="408"/>
      <c r="BQ13" s="408"/>
      <c r="BR13" s="408"/>
      <c r="BS13" s="408"/>
      <c r="BT13" s="408"/>
      <c r="BU13" s="409"/>
      <c r="BV13" s="407">
        <v>-1693955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4.4000000000000004</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104647</v>
      </c>
      <c r="S14" s="492"/>
      <c r="T14" s="492"/>
      <c r="U14" s="492"/>
      <c r="V14" s="493"/>
      <c r="W14" s="397"/>
      <c r="X14" s="398"/>
      <c r="Y14" s="398"/>
      <c r="Z14" s="398"/>
      <c r="AA14" s="398"/>
      <c r="AB14" s="387"/>
      <c r="AC14" s="494">
        <v>2.5</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102489</v>
      </c>
      <c r="S15" s="492"/>
      <c r="T15" s="492"/>
      <c r="U15" s="492"/>
      <c r="V15" s="493"/>
      <c r="W15" s="423" t="s">
        <v>137</v>
      </c>
      <c r="X15" s="424"/>
      <c r="Y15" s="424"/>
      <c r="Z15" s="424"/>
      <c r="AA15" s="424"/>
      <c r="AB15" s="414"/>
      <c r="AC15" s="458">
        <v>16737</v>
      </c>
      <c r="AD15" s="459"/>
      <c r="AE15" s="459"/>
      <c r="AF15" s="459"/>
      <c r="AG15" s="501"/>
      <c r="AH15" s="458">
        <v>19384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12511966</v>
      </c>
      <c r="BO15" s="371"/>
      <c r="BP15" s="371"/>
      <c r="BQ15" s="371"/>
      <c r="BR15" s="371"/>
      <c r="BS15" s="371"/>
      <c r="BT15" s="371"/>
      <c r="BU15" s="372"/>
      <c r="BV15" s="370">
        <v>12277459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v>
      </c>
      <c r="AD16" s="495"/>
      <c r="AE16" s="495"/>
      <c r="AF16" s="495"/>
      <c r="AG16" s="496"/>
      <c r="AH16" s="494">
        <v>36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22722915</v>
      </c>
      <c r="BO16" s="408"/>
      <c r="BP16" s="408"/>
      <c r="BQ16" s="408"/>
      <c r="BR16" s="408"/>
      <c r="BS16" s="408"/>
      <c r="BT16" s="408"/>
      <c r="BU16" s="409"/>
      <c r="BV16" s="407">
        <v>22362163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31253</v>
      </c>
      <c r="AD17" s="459"/>
      <c r="AE17" s="459"/>
      <c r="AF17" s="459"/>
      <c r="AG17" s="501"/>
      <c r="AH17" s="458">
        <v>33209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15721795</v>
      </c>
      <c r="BO17" s="408"/>
      <c r="BP17" s="408"/>
      <c r="BQ17" s="408"/>
      <c r="BR17" s="408"/>
      <c r="BS17" s="408"/>
      <c r="BT17" s="408"/>
      <c r="BU17" s="409"/>
      <c r="BV17" s="407">
        <v>15428107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274.45</v>
      </c>
      <c r="M18" s="531"/>
      <c r="N18" s="531"/>
      <c r="O18" s="531"/>
      <c r="P18" s="531"/>
      <c r="Q18" s="531"/>
      <c r="R18" s="532"/>
      <c r="S18" s="532"/>
      <c r="T18" s="532"/>
      <c r="U18" s="532"/>
      <c r="V18" s="533"/>
      <c r="W18" s="425"/>
      <c r="X18" s="426"/>
      <c r="Y18" s="426"/>
      <c r="Z18" s="426"/>
      <c r="AA18" s="426"/>
      <c r="AB18" s="417"/>
      <c r="AC18" s="534">
        <v>63.5</v>
      </c>
      <c r="AD18" s="535"/>
      <c r="AE18" s="535"/>
      <c r="AF18" s="535"/>
      <c r="AG18" s="536"/>
      <c r="AH18" s="534">
        <v>61.6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25337493</v>
      </c>
      <c r="BO18" s="408"/>
      <c r="BP18" s="408"/>
      <c r="BQ18" s="408"/>
      <c r="BR18" s="408"/>
      <c r="BS18" s="408"/>
      <c r="BT18" s="408"/>
      <c r="BU18" s="409"/>
      <c r="BV18" s="407">
        <v>25207292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388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33631051</v>
      </c>
      <c r="BO19" s="408"/>
      <c r="BP19" s="408"/>
      <c r="BQ19" s="408"/>
      <c r="BR19" s="408"/>
      <c r="BS19" s="408"/>
      <c r="BT19" s="408"/>
      <c r="BU19" s="409"/>
      <c r="BV19" s="407">
        <v>32417233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44971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34616296</v>
      </c>
      <c r="BO22" s="371"/>
      <c r="BP22" s="371"/>
      <c r="BQ22" s="371"/>
      <c r="BR22" s="371"/>
      <c r="BS22" s="371"/>
      <c r="BT22" s="371"/>
      <c r="BU22" s="372"/>
      <c r="BV22" s="370">
        <v>36203774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32248639</v>
      </c>
      <c r="BO23" s="408"/>
      <c r="BP23" s="408"/>
      <c r="BQ23" s="408"/>
      <c r="BR23" s="408"/>
      <c r="BS23" s="408"/>
      <c r="BT23" s="408"/>
      <c r="BU23" s="409"/>
      <c r="BV23" s="407">
        <v>32850512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8940</v>
      </c>
      <c r="R24" s="459"/>
      <c r="S24" s="459"/>
      <c r="T24" s="459"/>
      <c r="U24" s="459"/>
      <c r="V24" s="501"/>
      <c r="W24" s="553"/>
      <c r="X24" s="554"/>
      <c r="Y24" s="555"/>
      <c r="Z24" s="457" t="s">
        <v>162</v>
      </c>
      <c r="AA24" s="437"/>
      <c r="AB24" s="437"/>
      <c r="AC24" s="437"/>
      <c r="AD24" s="437"/>
      <c r="AE24" s="437"/>
      <c r="AF24" s="437"/>
      <c r="AG24" s="438"/>
      <c r="AH24" s="458">
        <v>888</v>
      </c>
      <c r="AI24" s="459"/>
      <c r="AJ24" s="459"/>
      <c r="AK24" s="459"/>
      <c r="AL24" s="501"/>
      <c r="AM24" s="458">
        <v>2823840</v>
      </c>
      <c r="AN24" s="459"/>
      <c r="AO24" s="459"/>
      <c r="AP24" s="459"/>
      <c r="AQ24" s="459"/>
      <c r="AR24" s="501"/>
      <c r="AS24" s="458">
        <v>3180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18141819</v>
      </c>
      <c r="BO24" s="408"/>
      <c r="BP24" s="408"/>
      <c r="BQ24" s="408"/>
      <c r="BR24" s="408"/>
      <c r="BS24" s="408"/>
      <c r="BT24" s="408"/>
      <c r="BU24" s="409"/>
      <c r="BV24" s="407">
        <v>18106590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7580</v>
      </c>
      <c r="R25" s="459"/>
      <c r="S25" s="459"/>
      <c r="T25" s="459"/>
      <c r="U25" s="459"/>
      <c r="V25" s="501"/>
      <c r="W25" s="553"/>
      <c r="X25" s="554"/>
      <c r="Y25" s="555"/>
      <c r="Z25" s="457" t="s">
        <v>165</v>
      </c>
      <c r="AA25" s="437"/>
      <c r="AB25" s="437"/>
      <c r="AC25" s="437"/>
      <c r="AD25" s="437"/>
      <c r="AE25" s="437"/>
      <c r="AF25" s="437"/>
      <c r="AG25" s="438"/>
      <c r="AH25" s="458">
        <v>213</v>
      </c>
      <c r="AI25" s="459"/>
      <c r="AJ25" s="459"/>
      <c r="AK25" s="459"/>
      <c r="AL25" s="501"/>
      <c r="AM25" s="458">
        <v>660726</v>
      </c>
      <c r="AN25" s="459"/>
      <c r="AO25" s="459"/>
      <c r="AP25" s="459"/>
      <c r="AQ25" s="459"/>
      <c r="AR25" s="501"/>
      <c r="AS25" s="458">
        <v>3102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2157123</v>
      </c>
      <c r="BO25" s="371"/>
      <c r="BP25" s="371"/>
      <c r="BQ25" s="371"/>
      <c r="BR25" s="371"/>
      <c r="BS25" s="371"/>
      <c r="BT25" s="371"/>
      <c r="BU25" s="372"/>
      <c r="BV25" s="370">
        <v>2330629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6520</v>
      </c>
      <c r="R26" s="459"/>
      <c r="S26" s="459"/>
      <c r="T26" s="459"/>
      <c r="U26" s="459"/>
      <c r="V26" s="501"/>
      <c r="W26" s="553"/>
      <c r="X26" s="554"/>
      <c r="Y26" s="555"/>
      <c r="Z26" s="457" t="s">
        <v>168</v>
      </c>
      <c r="AA26" s="559"/>
      <c r="AB26" s="559"/>
      <c r="AC26" s="559"/>
      <c r="AD26" s="559"/>
      <c r="AE26" s="559"/>
      <c r="AF26" s="559"/>
      <c r="AG26" s="560"/>
      <c r="AH26" s="458">
        <v>60</v>
      </c>
      <c r="AI26" s="459"/>
      <c r="AJ26" s="459"/>
      <c r="AK26" s="459"/>
      <c r="AL26" s="501"/>
      <c r="AM26" s="458">
        <v>181980</v>
      </c>
      <c r="AN26" s="459"/>
      <c r="AO26" s="459"/>
      <c r="AP26" s="459"/>
      <c r="AQ26" s="459"/>
      <c r="AR26" s="501"/>
      <c r="AS26" s="458">
        <v>3033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4980</v>
      </c>
      <c r="R27" s="459"/>
      <c r="S27" s="459"/>
      <c r="T27" s="459"/>
      <c r="U27" s="459"/>
      <c r="V27" s="501"/>
      <c r="W27" s="553"/>
      <c r="X27" s="554"/>
      <c r="Y27" s="555"/>
      <c r="Z27" s="457" t="s">
        <v>171</v>
      </c>
      <c r="AA27" s="437"/>
      <c r="AB27" s="437"/>
      <c r="AC27" s="437"/>
      <c r="AD27" s="437"/>
      <c r="AE27" s="437"/>
      <c r="AF27" s="437"/>
      <c r="AG27" s="438"/>
      <c r="AH27" s="458">
        <v>69</v>
      </c>
      <c r="AI27" s="459"/>
      <c r="AJ27" s="459"/>
      <c r="AK27" s="459"/>
      <c r="AL27" s="501"/>
      <c r="AM27" s="458">
        <v>248057</v>
      </c>
      <c r="AN27" s="459"/>
      <c r="AO27" s="459"/>
      <c r="AP27" s="459"/>
      <c r="AQ27" s="459"/>
      <c r="AR27" s="501"/>
      <c r="AS27" s="458">
        <v>3595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400000</v>
      </c>
      <c r="BO27" s="527"/>
      <c r="BP27" s="527"/>
      <c r="BQ27" s="527"/>
      <c r="BR27" s="527"/>
      <c r="BS27" s="527"/>
      <c r="BT27" s="527"/>
      <c r="BU27" s="528"/>
      <c r="BV27" s="526">
        <v>400000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4490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4648089</v>
      </c>
      <c r="BO28" s="371"/>
      <c r="BP28" s="371"/>
      <c r="BQ28" s="371"/>
      <c r="BR28" s="371"/>
      <c r="BS28" s="371"/>
      <c r="BT28" s="371"/>
      <c r="BU28" s="372"/>
      <c r="BV28" s="370">
        <v>4710517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4320</v>
      </c>
      <c r="R29" s="459"/>
      <c r="S29" s="459"/>
      <c r="T29" s="459"/>
      <c r="U29" s="459"/>
      <c r="V29" s="501"/>
      <c r="W29" s="556"/>
      <c r="X29" s="557"/>
      <c r="Y29" s="558"/>
      <c r="Z29" s="457" t="s">
        <v>177</v>
      </c>
      <c r="AA29" s="437"/>
      <c r="AB29" s="437"/>
      <c r="AC29" s="437"/>
      <c r="AD29" s="437"/>
      <c r="AE29" s="437"/>
      <c r="AF29" s="437"/>
      <c r="AG29" s="438"/>
      <c r="AH29" s="458">
        <v>957</v>
      </c>
      <c r="AI29" s="459"/>
      <c r="AJ29" s="459"/>
      <c r="AK29" s="459"/>
      <c r="AL29" s="501"/>
      <c r="AM29" s="458">
        <v>3071897</v>
      </c>
      <c r="AN29" s="459"/>
      <c r="AO29" s="459"/>
      <c r="AP29" s="459"/>
      <c r="AQ29" s="459"/>
      <c r="AR29" s="501"/>
      <c r="AS29" s="458">
        <v>3210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831857</v>
      </c>
      <c r="BO29" s="408"/>
      <c r="BP29" s="408"/>
      <c r="BQ29" s="408"/>
      <c r="BR29" s="408"/>
      <c r="BS29" s="408"/>
      <c r="BT29" s="408"/>
      <c r="BU29" s="409"/>
      <c r="BV29" s="407">
        <v>724062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5697688</v>
      </c>
      <c r="BO30" s="527"/>
      <c r="BP30" s="527"/>
      <c r="BQ30" s="527"/>
      <c r="BR30" s="527"/>
      <c r="BS30" s="527"/>
      <c r="BT30" s="527"/>
      <c r="BU30" s="528"/>
      <c r="BV30" s="526">
        <v>5917345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桐生地域医療企業団</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桐生地域地場産業振興センター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学校給食共同調理場事業特別会計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発電事業特別会計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群馬県後期高齢者医療広域連合（一般会計）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桐生市スポーツ文化事業団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新里温水プール事業特別会計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群馬県後期高齢者医療広域連合（事業会計）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桐生市土地開発公社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群馬県市町村総合事務組合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49D3cQTGmJ17eW0ViiQiKZQsBxX4S+nqSiczGJ1zk0LHdblwaApATWWa6vSNzCDQvDLTdTgEacsPJqZ6X6/lZw==" saltValue="FuKGOj2GnKMyEfmeKRvI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13064207</v>
      </c>
      <c r="S5" s="613"/>
      <c r="T5" s="613"/>
      <c r="U5" s="613"/>
      <c r="V5" s="613"/>
      <c r="W5" s="613"/>
      <c r="X5" s="613"/>
      <c r="Y5" s="614"/>
      <c r="Z5" s="615">
        <v>25.7</v>
      </c>
      <c r="AA5" s="615"/>
      <c r="AB5" s="615"/>
      <c r="AC5" s="615"/>
      <c r="AD5" s="616">
        <v>12314131</v>
      </c>
      <c r="AE5" s="616"/>
      <c r="AF5" s="616"/>
      <c r="AG5" s="616"/>
      <c r="AH5" s="616"/>
      <c r="AI5" s="616"/>
      <c r="AJ5" s="616"/>
      <c r="AK5" s="616"/>
      <c r="AL5" s="617">
        <v>46.6</v>
      </c>
      <c r="AM5" s="618"/>
      <c r="AN5" s="618"/>
      <c r="AO5" s="619"/>
      <c r="AP5" s="609" t="s">
        <v>216</v>
      </c>
      <c r="AQ5" s="610"/>
      <c r="AR5" s="610"/>
      <c r="AS5" s="610"/>
      <c r="AT5" s="610"/>
      <c r="AU5" s="610"/>
      <c r="AV5" s="610"/>
      <c r="AW5" s="610"/>
      <c r="AX5" s="610"/>
      <c r="AY5" s="610"/>
      <c r="AZ5" s="610"/>
      <c r="BA5" s="610"/>
      <c r="BB5" s="610"/>
      <c r="BC5" s="610"/>
      <c r="BD5" s="610"/>
      <c r="BE5" s="610"/>
      <c r="BF5" s="611"/>
      <c r="BG5" s="623">
        <v>12313381</v>
      </c>
      <c r="BH5" s="624"/>
      <c r="BI5" s="624"/>
      <c r="BJ5" s="624"/>
      <c r="BK5" s="624"/>
      <c r="BL5" s="624"/>
      <c r="BM5" s="624"/>
      <c r="BN5" s="625"/>
      <c r="BO5" s="626">
        <v>94.3</v>
      </c>
      <c r="BP5" s="626"/>
      <c r="BQ5" s="626"/>
      <c r="BR5" s="626"/>
      <c r="BS5" s="627">
        <v>154628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406038</v>
      </c>
      <c r="S6" s="624"/>
      <c r="T6" s="624"/>
      <c r="U6" s="624"/>
      <c r="V6" s="624"/>
      <c r="W6" s="624"/>
      <c r="X6" s="624"/>
      <c r="Y6" s="625"/>
      <c r="Z6" s="626">
        <v>0.8</v>
      </c>
      <c r="AA6" s="626"/>
      <c r="AB6" s="626"/>
      <c r="AC6" s="626"/>
      <c r="AD6" s="627">
        <v>406038</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12313381</v>
      </c>
      <c r="BH6" s="624"/>
      <c r="BI6" s="624"/>
      <c r="BJ6" s="624"/>
      <c r="BK6" s="624"/>
      <c r="BL6" s="624"/>
      <c r="BM6" s="624"/>
      <c r="BN6" s="625"/>
      <c r="BO6" s="626">
        <v>94.3</v>
      </c>
      <c r="BP6" s="626"/>
      <c r="BQ6" s="626"/>
      <c r="BR6" s="626"/>
      <c r="BS6" s="627">
        <v>154628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314170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314145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4124</v>
      </c>
      <c r="S7" s="624"/>
      <c r="T7" s="624"/>
      <c r="U7" s="624"/>
      <c r="V7" s="624"/>
      <c r="W7" s="624"/>
      <c r="X7" s="624"/>
      <c r="Y7" s="625"/>
      <c r="Z7" s="626">
        <v>0</v>
      </c>
      <c r="AA7" s="626"/>
      <c r="AB7" s="626"/>
      <c r="AC7" s="626"/>
      <c r="AD7" s="627">
        <v>4124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5746163</v>
      </c>
      <c r="BH7" s="624"/>
      <c r="BI7" s="624"/>
      <c r="BJ7" s="624"/>
      <c r="BK7" s="624"/>
      <c r="BL7" s="624"/>
      <c r="BM7" s="624"/>
      <c r="BN7" s="625"/>
      <c r="BO7" s="626">
        <v>44</v>
      </c>
      <c r="BP7" s="626"/>
      <c r="BQ7" s="626"/>
      <c r="BR7" s="626"/>
      <c r="BS7" s="627">
        <v>154628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5405447</v>
      </c>
      <c r="CS7" s="624"/>
      <c r="CT7" s="624"/>
      <c r="CU7" s="624"/>
      <c r="CV7" s="624"/>
      <c r="CW7" s="624"/>
      <c r="CX7" s="624"/>
      <c r="CY7" s="625"/>
      <c r="CZ7" s="626">
        <v>11.5</v>
      </c>
      <c r="DA7" s="626"/>
      <c r="DB7" s="626"/>
      <c r="DC7" s="626"/>
      <c r="DD7" s="632">
        <v>290776</v>
      </c>
      <c r="DE7" s="624"/>
      <c r="DF7" s="624"/>
      <c r="DG7" s="624"/>
      <c r="DH7" s="624"/>
      <c r="DI7" s="624"/>
      <c r="DJ7" s="624"/>
      <c r="DK7" s="624"/>
      <c r="DL7" s="624"/>
      <c r="DM7" s="624"/>
      <c r="DN7" s="624"/>
      <c r="DO7" s="624"/>
      <c r="DP7" s="625"/>
      <c r="DQ7" s="632">
        <v>3957210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76761</v>
      </c>
      <c r="S8" s="624"/>
      <c r="T8" s="624"/>
      <c r="U8" s="624"/>
      <c r="V8" s="624"/>
      <c r="W8" s="624"/>
      <c r="X8" s="624"/>
      <c r="Y8" s="625"/>
      <c r="Z8" s="626">
        <v>0.2</v>
      </c>
      <c r="AA8" s="626"/>
      <c r="AB8" s="626"/>
      <c r="AC8" s="626"/>
      <c r="AD8" s="627">
        <v>76761</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180733</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18593258</v>
      </c>
      <c r="CS8" s="624"/>
      <c r="CT8" s="624"/>
      <c r="CU8" s="624"/>
      <c r="CV8" s="624"/>
      <c r="CW8" s="624"/>
      <c r="CX8" s="624"/>
      <c r="CY8" s="625"/>
      <c r="CZ8" s="626">
        <v>39.5</v>
      </c>
      <c r="DA8" s="626"/>
      <c r="DB8" s="626"/>
      <c r="DC8" s="626"/>
      <c r="DD8" s="632">
        <v>355694</v>
      </c>
      <c r="DE8" s="624"/>
      <c r="DF8" s="624"/>
      <c r="DG8" s="624"/>
      <c r="DH8" s="624"/>
      <c r="DI8" s="624"/>
      <c r="DJ8" s="624"/>
      <c r="DK8" s="624"/>
      <c r="DL8" s="624"/>
      <c r="DM8" s="624"/>
      <c r="DN8" s="624"/>
      <c r="DO8" s="624"/>
      <c r="DP8" s="625"/>
      <c r="DQ8" s="632">
        <v>10106274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96699</v>
      </c>
      <c r="S9" s="624"/>
      <c r="T9" s="624"/>
      <c r="U9" s="624"/>
      <c r="V9" s="624"/>
      <c r="W9" s="624"/>
      <c r="X9" s="624"/>
      <c r="Y9" s="625"/>
      <c r="Z9" s="626">
        <v>0.2</v>
      </c>
      <c r="AA9" s="626"/>
      <c r="AB9" s="626"/>
      <c r="AC9" s="626"/>
      <c r="AD9" s="627">
        <v>96699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4888343</v>
      </c>
      <c r="BH9" s="624"/>
      <c r="BI9" s="624"/>
      <c r="BJ9" s="624"/>
      <c r="BK9" s="624"/>
      <c r="BL9" s="624"/>
      <c r="BM9" s="624"/>
      <c r="BN9" s="625"/>
      <c r="BO9" s="626">
        <v>37.4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4341669</v>
      </c>
      <c r="CS9" s="624"/>
      <c r="CT9" s="624"/>
      <c r="CU9" s="624"/>
      <c r="CV9" s="624"/>
      <c r="CW9" s="624"/>
      <c r="CX9" s="624"/>
      <c r="CY9" s="625"/>
      <c r="CZ9" s="626">
        <v>9.1999999999999993</v>
      </c>
      <c r="DA9" s="626"/>
      <c r="DB9" s="626"/>
      <c r="DC9" s="626"/>
      <c r="DD9" s="632">
        <v>267620</v>
      </c>
      <c r="DE9" s="624"/>
      <c r="DF9" s="624"/>
      <c r="DG9" s="624"/>
      <c r="DH9" s="624"/>
      <c r="DI9" s="624"/>
      <c r="DJ9" s="624"/>
      <c r="DK9" s="624"/>
      <c r="DL9" s="624"/>
      <c r="DM9" s="624"/>
      <c r="DN9" s="624"/>
      <c r="DO9" s="624"/>
      <c r="DP9" s="625"/>
      <c r="DQ9" s="632">
        <v>2763246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322820</v>
      </c>
      <c r="BH10" s="624"/>
      <c r="BI10" s="624"/>
      <c r="BJ10" s="624"/>
      <c r="BK10" s="624"/>
      <c r="BL10" s="624"/>
      <c r="BM10" s="624"/>
      <c r="BN10" s="625"/>
      <c r="BO10" s="626">
        <v>2.5</v>
      </c>
      <c r="BP10" s="626"/>
      <c r="BQ10" s="626"/>
      <c r="BR10" s="626"/>
      <c r="BS10" s="627">
        <v>53501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59663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52531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2709580</v>
      </c>
      <c r="S11" s="624"/>
      <c r="T11" s="624"/>
      <c r="U11" s="624"/>
      <c r="V11" s="624"/>
      <c r="W11" s="624"/>
      <c r="X11" s="624"/>
      <c r="Y11" s="625"/>
      <c r="Z11" s="628">
        <v>5.3</v>
      </c>
      <c r="AA11" s="629"/>
      <c r="AB11" s="629"/>
      <c r="AC11" s="635"/>
      <c r="AD11" s="632">
        <v>2709580</v>
      </c>
      <c r="AE11" s="624"/>
      <c r="AF11" s="624"/>
      <c r="AG11" s="624"/>
      <c r="AH11" s="624"/>
      <c r="AI11" s="624"/>
      <c r="AJ11" s="624"/>
      <c r="AK11" s="625"/>
      <c r="AL11" s="628">
        <v>10.199999999999999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354267</v>
      </c>
      <c r="BH11" s="624"/>
      <c r="BI11" s="624"/>
      <c r="BJ11" s="624"/>
      <c r="BK11" s="624"/>
      <c r="BL11" s="624"/>
      <c r="BM11" s="624"/>
      <c r="BN11" s="625"/>
      <c r="BO11" s="626">
        <v>2.7</v>
      </c>
      <c r="BP11" s="626"/>
      <c r="BQ11" s="626"/>
      <c r="BR11" s="626"/>
      <c r="BS11" s="627">
        <v>101127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682324</v>
      </c>
      <c r="CS11" s="624"/>
      <c r="CT11" s="624"/>
      <c r="CU11" s="624"/>
      <c r="CV11" s="624"/>
      <c r="CW11" s="624"/>
      <c r="CX11" s="624"/>
      <c r="CY11" s="625"/>
      <c r="CZ11" s="626">
        <v>1.5</v>
      </c>
      <c r="DA11" s="626"/>
      <c r="DB11" s="626"/>
      <c r="DC11" s="626"/>
      <c r="DD11" s="632">
        <v>109281</v>
      </c>
      <c r="DE11" s="624"/>
      <c r="DF11" s="624"/>
      <c r="DG11" s="624"/>
      <c r="DH11" s="624"/>
      <c r="DI11" s="624"/>
      <c r="DJ11" s="624"/>
      <c r="DK11" s="624"/>
      <c r="DL11" s="624"/>
      <c r="DM11" s="624"/>
      <c r="DN11" s="624"/>
      <c r="DO11" s="624"/>
      <c r="DP11" s="625"/>
      <c r="DQ11" s="632">
        <v>574096</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22163</v>
      </c>
      <c r="S12" s="624"/>
      <c r="T12" s="624"/>
      <c r="U12" s="624"/>
      <c r="V12" s="624"/>
      <c r="W12" s="624"/>
      <c r="X12" s="624"/>
      <c r="Y12" s="625"/>
      <c r="Z12" s="626">
        <v>0</v>
      </c>
      <c r="AA12" s="626"/>
      <c r="AB12" s="626"/>
      <c r="AC12" s="626"/>
      <c r="AD12" s="627">
        <v>22163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5582696</v>
      </c>
      <c r="BH12" s="624"/>
      <c r="BI12" s="624"/>
      <c r="BJ12" s="624"/>
      <c r="BK12" s="624"/>
      <c r="BL12" s="624"/>
      <c r="BM12" s="624"/>
      <c r="BN12" s="625"/>
      <c r="BO12" s="626">
        <v>42.7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1307183</v>
      </c>
      <c r="CS12" s="624"/>
      <c r="CT12" s="624"/>
      <c r="CU12" s="624"/>
      <c r="CV12" s="624"/>
      <c r="CW12" s="624"/>
      <c r="CX12" s="624"/>
      <c r="CY12" s="625"/>
      <c r="CZ12" s="626">
        <v>2.8</v>
      </c>
      <c r="DA12" s="626"/>
      <c r="DB12" s="626"/>
      <c r="DC12" s="626"/>
      <c r="DD12" s="632">
        <v>94346</v>
      </c>
      <c r="DE12" s="624"/>
      <c r="DF12" s="624"/>
      <c r="DG12" s="624"/>
      <c r="DH12" s="624"/>
      <c r="DI12" s="624"/>
      <c r="DJ12" s="624"/>
      <c r="DK12" s="624"/>
      <c r="DL12" s="624"/>
      <c r="DM12" s="624"/>
      <c r="DN12" s="624"/>
      <c r="DO12" s="624"/>
      <c r="DP12" s="625"/>
      <c r="DQ12" s="632">
        <v>511881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5513610</v>
      </c>
      <c r="BH13" s="624"/>
      <c r="BI13" s="624"/>
      <c r="BJ13" s="624"/>
      <c r="BK13" s="624"/>
      <c r="BL13" s="624"/>
      <c r="BM13" s="624"/>
      <c r="BN13" s="625"/>
      <c r="BO13" s="626">
        <v>42.2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4199092</v>
      </c>
      <c r="CS13" s="624"/>
      <c r="CT13" s="624"/>
      <c r="CU13" s="624"/>
      <c r="CV13" s="624"/>
      <c r="CW13" s="624"/>
      <c r="CX13" s="624"/>
      <c r="CY13" s="625"/>
      <c r="CZ13" s="626">
        <v>8.9</v>
      </c>
      <c r="DA13" s="626"/>
      <c r="DB13" s="626"/>
      <c r="DC13" s="626"/>
      <c r="DD13" s="632">
        <v>1926663</v>
      </c>
      <c r="DE13" s="624"/>
      <c r="DF13" s="624"/>
      <c r="DG13" s="624"/>
      <c r="DH13" s="624"/>
      <c r="DI13" s="624"/>
      <c r="DJ13" s="624"/>
      <c r="DK13" s="624"/>
      <c r="DL13" s="624"/>
      <c r="DM13" s="624"/>
      <c r="DN13" s="624"/>
      <c r="DO13" s="624"/>
      <c r="DP13" s="625"/>
      <c r="DQ13" s="632">
        <v>2831832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2865</v>
      </c>
      <c r="S14" s="624"/>
      <c r="T14" s="624"/>
      <c r="U14" s="624"/>
      <c r="V14" s="624"/>
      <c r="W14" s="624"/>
      <c r="X14" s="624"/>
      <c r="Y14" s="625"/>
      <c r="Z14" s="626">
        <v>0</v>
      </c>
      <c r="AA14" s="626"/>
      <c r="AB14" s="626"/>
      <c r="AC14" s="626"/>
      <c r="AD14" s="627">
        <v>2865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379712</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1964615</v>
      </c>
      <c r="CS14" s="624"/>
      <c r="CT14" s="624"/>
      <c r="CU14" s="624"/>
      <c r="CV14" s="624"/>
      <c r="CW14" s="624"/>
      <c r="CX14" s="624"/>
      <c r="CY14" s="625"/>
      <c r="CZ14" s="626">
        <v>4.2</v>
      </c>
      <c r="DA14" s="626"/>
      <c r="DB14" s="626"/>
      <c r="DC14" s="626"/>
      <c r="DD14" s="632">
        <v>62537</v>
      </c>
      <c r="DE14" s="624"/>
      <c r="DF14" s="624"/>
      <c r="DG14" s="624"/>
      <c r="DH14" s="624"/>
      <c r="DI14" s="624"/>
      <c r="DJ14" s="624"/>
      <c r="DK14" s="624"/>
      <c r="DL14" s="624"/>
      <c r="DM14" s="624"/>
      <c r="DN14" s="624"/>
      <c r="DO14" s="624"/>
      <c r="DP14" s="625"/>
      <c r="DQ14" s="632">
        <v>1264282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604810</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6347733</v>
      </c>
      <c r="CS15" s="624"/>
      <c r="CT15" s="624"/>
      <c r="CU15" s="624"/>
      <c r="CV15" s="624"/>
      <c r="CW15" s="624"/>
      <c r="CX15" s="624"/>
      <c r="CY15" s="625"/>
      <c r="CZ15" s="626">
        <v>13.5</v>
      </c>
      <c r="DA15" s="626"/>
      <c r="DB15" s="626"/>
      <c r="DC15" s="626"/>
      <c r="DD15" s="632">
        <v>1238192</v>
      </c>
      <c r="DE15" s="624"/>
      <c r="DF15" s="624"/>
      <c r="DG15" s="624"/>
      <c r="DH15" s="624"/>
      <c r="DI15" s="624"/>
      <c r="DJ15" s="624"/>
      <c r="DK15" s="624"/>
      <c r="DL15" s="624"/>
      <c r="DM15" s="624"/>
      <c r="DN15" s="624"/>
      <c r="DO15" s="624"/>
      <c r="DP15" s="625"/>
      <c r="DQ15" s="632">
        <v>4161948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53799</v>
      </c>
      <c r="S16" s="624"/>
      <c r="T16" s="624"/>
      <c r="U16" s="624"/>
      <c r="V16" s="624"/>
      <c r="W16" s="624"/>
      <c r="X16" s="624"/>
      <c r="Y16" s="625"/>
      <c r="Z16" s="626">
        <v>0.1</v>
      </c>
      <c r="AA16" s="626"/>
      <c r="AB16" s="626"/>
      <c r="AC16" s="626"/>
      <c r="AD16" s="627">
        <v>53799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190</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271953</v>
      </c>
      <c r="S17" s="624"/>
      <c r="T17" s="624"/>
      <c r="U17" s="624"/>
      <c r="V17" s="624"/>
      <c r="W17" s="624"/>
      <c r="X17" s="624"/>
      <c r="Y17" s="625"/>
      <c r="Z17" s="626">
        <v>0.5</v>
      </c>
      <c r="AA17" s="626"/>
      <c r="AB17" s="626"/>
      <c r="AC17" s="626"/>
      <c r="AD17" s="627">
        <v>271953</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3809691</v>
      </c>
      <c r="CS17" s="624"/>
      <c r="CT17" s="624"/>
      <c r="CU17" s="624"/>
      <c r="CV17" s="624"/>
      <c r="CW17" s="624"/>
      <c r="CX17" s="624"/>
      <c r="CY17" s="625"/>
      <c r="CZ17" s="626">
        <v>8.1</v>
      </c>
      <c r="DA17" s="626"/>
      <c r="DB17" s="626"/>
      <c r="DC17" s="626"/>
      <c r="DD17" s="632" t="s">
        <v>122</v>
      </c>
      <c r="DE17" s="624"/>
      <c r="DF17" s="624"/>
      <c r="DG17" s="624"/>
      <c r="DH17" s="624"/>
      <c r="DI17" s="624"/>
      <c r="DJ17" s="624"/>
      <c r="DK17" s="624"/>
      <c r="DL17" s="624"/>
      <c r="DM17" s="624"/>
      <c r="DN17" s="624"/>
      <c r="DO17" s="624"/>
      <c r="DP17" s="625"/>
      <c r="DQ17" s="632">
        <v>3726928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87901</v>
      </c>
      <c r="S18" s="624"/>
      <c r="T18" s="624"/>
      <c r="U18" s="624"/>
      <c r="V18" s="624"/>
      <c r="W18" s="624"/>
      <c r="X18" s="624"/>
      <c r="Y18" s="625"/>
      <c r="Z18" s="626">
        <v>0.2</v>
      </c>
      <c r="AA18" s="626"/>
      <c r="AB18" s="626"/>
      <c r="AC18" s="626"/>
      <c r="AD18" s="627">
        <v>87901</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82471</v>
      </c>
      <c r="S19" s="624"/>
      <c r="T19" s="624"/>
      <c r="U19" s="624"/>
      <c r="V19" s="624"/>
      <c r="W19" s="624"/>
      <c r="X19" s="624"/>
      <c r="Y19" s="625"/>
      <c r="Z19" s="626">
        <v>0.2</v>
      </c>
      <c r="AA19" s="626"/>
      <c r="AB19" s="626"/>
      <c r="AC19" s="626"/>
      <c r="AD19" s="627">
        <v>82471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750826</v>
      </c>
      <c r="BH19" s="624"/>
      <c r="BI19" s="624"/>
      <c r="BJ19" s="624"/>
      <c r="BK19" s="624"/>
      <c r="BL19" s="624"/>
      <c r="BM19" s="624"/>
      <c r="BN19" s="625"/>
      <c r="BO19" s="626">
        <v>5.7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5430</v>
      </c>
      <c r="S20" s="624"/>
      <c r="T20" s="624"/>
      <c r="U20" s="624"/>
      <c r="V20" s="624"/>
      <c r="W20" s="624"/>
      <c r="X20" s="624"/>
      <c r="Y20" s="625"/>
      <c r="Z20" s="626">
        <v>0</v>
      </c>
      <c r="AA20" s="626"/>
      <c r="AB20" s="626"/>
      <c r="AC20" s="626"/>
      <c r="AD20" s="627">
        <v>5430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750826</v>
      </c>
      <c r="BH20" s="624"/>
      <c r="BI20" s="624"/>
      <c r="BJ20" s="624"/>
      <c r="BK20" s="624"/>
      <c r="BL20" s="624"/>
      <c r="BM20" s="624"/>
      <c r="BN20" s="625"/>
      <c r="BO20" s="626">
        <v>5.7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47025035</v>
      </c>
      <c r="CS20" s="624"/>
      <c r="CT20" s="624"/>
      <c r="CU20" s="624"/>
      <c r="CV20" s="624"/>
      <c r="CW20" s="624"/>
      <c r="CX20" s="624"/>
      <c r="CY20" s="625"/>
      <c r="CZ20" s="626">
        <v>100</v>
      </c>
      <c r="DA20" s="626"/>
      <c r="DB20" s="626"/>
      <c r="DC20" s="626"/>
      <c r="DD20" s="632">
        <v>4345109</v>
      </c>
      <c r="DE20" s="624"/>
      <c r="DF20" s="624"/>
      <c r="DG20" s="624"/>
      <c r="DH20" s="624"/>
      <c r="DI20" s="624"/>
      <c r="DJ20" s="624"/>
      <c r="DK20" s="624"/>
      <c r="DL20" s="624"/>
      <c r="DM20" s="624"/>
      <c r="DN20" s="624"/>
      <c r="DO20" s="624"/>
      <c r="DP20" s="625"/>
      <c r="DQ20" s="632">
        <v>30264373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10852457</v>
      </c>
      <c r="S21" s="624"/>
      <c r="T21" s="624"/>
      <c r="U21" s="624"/>
      <c r="V21" s="624"/>
      <c r="W21" s="624"/>
      <c r="X21" s="624"/>
      <c r="Y21" s="625"/>
      <c r="Z21" s="626">
        <v>21.4</v>
      </c>
      <c r="AA21" s="626"/>
      <c r="AB21" s="626"/>
      <c r="AC21" s="626"/>
      <c r="AD21" s="627">
        <v>10193428</v>
      </c>
      <c r="AE21" s="627"/>
      <c r="AF21" s="627"/>
      <c r="AG21" s="627"/>
      <c r="AH21" s="627"/>
      <c r="AI21" s="627"/>
      <c r="AJ21" s="627"/>
      <c r="AK21" s="627"/>
      <c r="AL21" s="628">
        <v>38.5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750</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10193428</v>
      </c>
      <c r="S22" s="624"/>
      <c r="T22" s="624"/>
      <c r="U22" s="624"/>
      <c r="V22" s="624"/>
      <c r="W22" s="624"/>
      <c r="X22" s="624"/>
      <c r="Y22" s="625"/>
      <c r="Z22" s="626">
        <v>20.100000000000001</v>
      </c>
      <c r="AA22" s="626"/>
      <c r="AB22" s="626"/>
      <c r="AC22" s="626"/>
      <c r="AD22" s="627">
        <v>10193428</v>
      </c>
      <c r="AE22" s="627"/>
      <c r="AF22" s="627"/>
      <c r="AG22" s="627"/>
      <c r="AH22" s="627"/>
      <c r="AI22" s="627"/>
      <c r="AJ22" s="627"/>
      <c r="AK22" s="627"/>
      <c r="AL22" s="628">
        <v>38.5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659029</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750076</v>
      </c>
      <c r="BH23" s="624"/>
      <c r="BI23" s="624"/>
      <c r="BJ23" s="624"/>
      <c r="BK23" s="624"/>
      <c r="BL23" s="624"/>
      <c r="BM23" s="624"/>
      <c r="BN23" s="625"/>
      <c r="BO23" s="626">
        <v>5.7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24041592</v>
      </c>
      <c r="CS24" s="613"/>
      <c r="CT24" s="613"/>
      <c r="CU24" s="613"/>
      <c r="CV24" s="613"/>
      <c r="CW24" s="613"/>
      <c r="CX24" s="613"/>
      <c r="CY24" s="614"/>
      <c r="CZ24" s="617">
        <v>51.1</v>
      </c>
      <c r="DA24" s="618"/>
      <c r="DB24" s="618"/>
      <c r="DC24" s="634"/>
      <c r="DD24" s="655">
        <v>15657884</v>
      </c>
      <c r="DE24" s="613"/>
      <c r="DF24" s="613"/>
      <c r="DG24" s="613"/>
      <c r="DH24" s="613"/>
      <c r="DI24" s="613"/>
      <c r="DJ24" s="613"/>
      <c r="DK24" s="614"/>
      <c r="DL24" s="655">
        <v>14332279</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27648547</v>
      </c>
      <c r="S25" s="624"/>
      <c r="T25" s="624"/>
      <c r="U25" s="624"/>
      <c r="V25" s="624"/>
      <c r="W25" s="624"/>
      <c r="X25" s="624"/>
      <c r="Y25" s="625"/>
      <c r="Z25" s="626">
        <v>54.5</v>
      </c>
      <c r="AA25" s="626"/>
      <c r="AB25" s="626"/>
      <c r="AC25" s="626"/>
      <c r="AD25" s="627">
        <v>26239442</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8681048</v>
      </c>
      <c r="CS25" s="644"/>
      <c r="CT25" s="644"/>
      <c r="CU25" s="644"/>
      <c r="CV25" s="644"/>
      <c r="CW25" s="644"/>
      <c r="CX25" s="644"/>
      <c r="CY25" s="645"/>
      <c r="CZ25" s="628">
        <v>18.5</v>
      </c>
      <c r="DA25" s="656"/>
      <c r="DB25" s="656"/>
      <c r="DC25" s="658"/>
      <c r="DD25" s="632">
        <v>7591034</v>
      </c>
      <c r="DE25" s="644"/>
      <c r="DF25" s="644"/>
      <c r="DG25" s="644"/>
      <c r="DH25" s="644"/>
      <c r="DI25" s="644"/>
      <c r="DJ25" s="644"/>
      <c r="DK25" s="645"/>
      <c r="DL25" s="632">
        <v>7516976</v>
      </c>
      <c r="DM25" s="644"/>
      <c r="DN25" s="644"/>
      <c r="DO25" s="644"/>
      <c r="DP25" s="644"/>
      <c r="DQ25" s="644"/>
      <c r="DR25" s="644"/>
      <c r="DS25" s="644"/>
      <c r="DT25" s="644"/>
      <c r="DU25" s="644"/>
      <c r="DV25" s="645"/>
      <c r="DW25" s="628">
        <v>28.2</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15960</v>
      </c>
      <c r="S26" s="624"/>
      <c r="T26" s="624"/>
      <c r="U26" s="624"/>
      <c r="V26" s="624"/>
      <c r="W26" s="624"/>
      <c r="X26" s="624"/>
      <c r="Y26" s="625"/>
      <c r="Z26" s="626">
        <v>0</v>
      </c>
      <c r="AA26" s="626"/>
      <c r="AB26" s="626"/>
      <c r="AC26" s="626"/>
      <c r="AD26" s="627">
        <v>15960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6026636</v>
      </c>
      <c r="CS26" s="624"/>
      <c r="CT26" s="624"/>
      <c r="CU26" s="624"/>
      <c r="CV26" s="624"/>
      <c r="CW26" s="624"/>
      <c r="CX26" s="624"/>
      <c r="CY26" s="625"/>
      <c r="CZ26" s="628">
        <v>12.8</v>
      </c>
      <c r="DA26" s="656"/>
      <c r="DB26" s="656"/>
      <c r="DC26" s="658"/>
      <c r="DD26" s="632">
        <v>5182615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1093597</v>
      </c>
      <c r="S27" s="624"/>
      <c r="T27" s="624"/>
      <c r="U27" s="624"/>
      <c r="V27" s="624"/>
      <c r="W27" s="624"/>
      <c r="X27" s="624"/>
      <c r="Y27" s="625"/>
      <c r="Z27" s="626">
        <v>2.2000000000000002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13064207</v>
      </c>
      <c r="BH27" s="624"/>
      <c r="BI27" s="624"/>
      <c r="BJ27" s="624"/>
      <c r="BK27" s="624"/>
      <c r="BL27" s="624"/>
      <c r="BM27" s="624"/>
      <c r="BN27" s="625"/>
      <c r="BO27" s="626">
        <v>100</v>
      </c>
      <c r="BP27" s="626"/>
      <c r="BQ27" s="626"/>
      <c r="BR27" s="626"/>
      <c r="BS27" s="627">
        <v>154628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11550853</v>
      </c>
      <c r="CS27" s="644"/>
      <c r="CT27" s="644"/>
      <c r="CU27" s="644"/>
      <c r="CV27" s="644"/>
      <c r="CW27" s="644"/>
      <c r="CX27" s="644"/>
      <c r="CY27" s="645"/>
      <c r="CZ27" s="628">
        <v>24.6</v>
      </c>
      <c r="DA27" s="656"/>
      <c r="DB27" s="656"/>
      <c r="DC27" s="658"/>
      <c r="DD27" s="632">
        <v>4339922</v>
      </c>
      <c r="DE27" s="644"/>
      <c r="DF27" s="644"/>
      <c r="DG27" s="644"/>
      <c r="DH27" s="644"/>
      <c r="DI27" s="644"/>
      <c r="DJ27" s="644"/>
      <c r="DK27" s="645"/>
      <c r="DL27" s="632">
        <v>3088375</v>
      </c>
      <c r="DM27" s="644"/>
      <c r="DN27" s="644"/>
      <c r="DO27" s="644"/>
      <c r="DP27" s="644"/>
      <c r="DQ27" s="644"/>
      <c r="DR27" s="644"/>
      <c r="DS27" s="644"/>
      <c r="DT27" s="644"/>
      <c r="DU27" s="644"/>
      <c r="DV27" s="645"/>
      <c r="DW27" s="628">
        <v>11.6</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858125</v>
      </c>
      <c r="S28" s="624"/>
      <c r="T28" s="624"/>
      <c r="U28" s="624"/>
      <c r="V28" s="624"/>
      <c r="W28" s="624"/>
      <c r="X28" s="624"/>
      <c r="Y28" s="625"/>
      <c r="Z28" s="626">
        <v>1.7</v>
      </c>
      <c r="AA28" s="626"/>
      <c r="AB28" s="626"/>
      <c r="AC28" s="626"/>
      <c r="AD28" s="627">
        <v>41909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3809691</v>
      </c>
      <c r="CS28" s="624"/>
      <c r="CT28" s="624"/>
      <c r="CU28" s="624"/>
      <c r="CV28" s="624"/>
      <c r="CW28" s="624"/>
      <c r="CX28" s="624"/>
      <c r="CY28" s="625"/>
      <c r="CZ28" s="628">
        <v>8.1</v>
      </c>
      <c r="DA28" s="656"/>
      <c r="DB28" s="656"/>
      <c r="DC28" s="658"/>
      <c r="DD28" s="632">
        <v>3726928</v>
      </c>
      <c r="DE28" s="624"/>
      <c r="DF28" s="624"/>
      <c r="DG28" s="624"/>
      <c r="DH28" s="624"/>
      <c r="DI28" s="624"/>
      <c r="DJ28" s="624"/>
      <c r="DK28" s="625"/>
      <c r="DL28" s="632">
        <v>3726928</v>
      </c>
      <c r="DM28" s="624"/>
      <c r="DN28" s="624"/>
      <c r="DO28" s="624"/>
      <c r="DP28" s="624"/>
      <c r="DQ28" s="624"/>
      <c r="DR28" s="624"/>
      <c r="DS28" s="624"/>
      <c r="DT28" s="624"/>
      <c r="DU28" s="624"/>
      <c r="DV28" s="625"/>
      <c r="DW28" s="628">
        <v>14</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404453</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3809691</v>
      </c>
      <c r="CS29" s="644"/>
      <c r="CT29" s="644"/>
      <c r="CU29" s="644"/>
      <c r="CV29" s="644"/>
      <c r="CW29" s="644"/>
      <c r="CX29" s="644"/>
      <c r="CY29" s="645"/>
      <c r="CZ29" s="628">
        <v>8.1</v>
      </c>
      <c r="DA29" s="656"/>
      <c r="DB29" s="656"/>
      <c r="DC29" s="658"/>
      <c r="DD29" s="632">
        <v>3726928</v>
      </c>
      <c r="DE29" s="644"/>
      <c r="DF29" s="644"/>
      <c r="DG29" s="644"/>
      <c r="DH29" s="644"/>
      <c r="DI29" s="644"/>
      <c r="DJ29" s="644"/>
      <c r="DK29" s="645"/>
      <c r="DL29" s="632">
        <v>3726928</v>
      </c>
      <c r="DM29" s="644"/>
      <c r="DN29" s="644"/>
      <c r="DO29" s="644"/>
      <c r="DP29" s="644"/>
      <c r="DQ29" s="644"/>
      <c r="DR29" s="644"/>
      <c r="DS29" s="644"/>
      <c r="DT29" s="644"/>
      <c r="DU29" s="644"/>
      <c r="DV29" s="645"/>
      <c r="DW29" s="628">
        <v>14</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8604738</v>
      </c>
      <c r="S30" s="624"/>
      <c r="T30" s="624"/>
      <c r="U30" s="624"/>
      <c r="V30" s="624"/>
      <c r="W30" s="624"/>
      <c r="X30" s="624"/>
      <c r="Y30" s="625"/>
      <c r="Z30" s="626">
        <v>17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3671378</v>
      </c>
      <c r="CS30" s="624"/>
      <c r="CT30" s="624"/>
      <c r="CU30" s="624"/>
      <c r="CV30" s="624"/>
      <c r="CW30" s="624"/>
      <c r="CX30" s="624"/>
      <c r="CY30" s="625"/>
      <c r="CZ30" s="628">
        <v>7.8</v>
      </c>
      <c r="DA30" s="656"/>
      <c r="DB30" s="656"/>
      <c r="DC30" s="658"/>
      <c r="DD30" s="632">
        <v>3592621</v>
      </c>
      <c r="DE30" s="624"/>
      <c r="DF30" s="624"/>
      <c r="DG30" s="624"/>
      <c r="DH30" s="624"/>
      <c r="DI30" s="624"/>
      <c r="DJ30" s="624"/>
      <c r="DK30" s="625"/>
      <c r="DL30" s="632">
        <v>3592621</v>
      </c>
      <c r="DM30" s="624"/>
      <c r="DN30" s="624"/>
      <c r="DO30" s="624"/>
      <c r="DP30" s="624"/>
      <c r="DQ30" s="624"/>
      <c r="DR30" s="624"/>
      <c r="DS30" s="624"/>
      <c r="DT30" s="624"/>
      <c r="DU30" s="624"/>
      <c r="DV30" s="625"/>
      <c r="DW30" s="628">
        <v>13.5</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95.6</v>
      </c>
      <c r="BN31" s="667"/>
      <c r="BO31" s="667"/>
      <c r="BP31" s="667"/>
      <c r="BQ31" s="668"/>
      <c r="BR31" s="670">
        <v>99.2</v>
      </c>
      <c r="BS31" s="667"/>
      <c r="BT31" s="667"/>
      <c r="BU31" s="667"/>
      <c r="BV31" s="667"/>
      <c r="BW31" s="667"/>
      <c r="BX31" s="618">
        <v>95.2</v>
      </c>
      <c r="BY31" s="667"/>
      <c r="BZ31" s="667"/>
      <c r="CA31" s="667"/>
      <c r="CB31" s="668"/>
      <c r="CD31" s="663"/>
      <c r="CE31" s="664"/>
      <c r="CF31" s="620" t="s">
        <v>300</v>
      </c>
      <c r="CG31" s="621"/>
      <c r="CH31" s="621"/>
      <c r="CI31" s="621"/>
      <c r="CJ31" s="621"/>
      <c r="CK31" s="621"/>
      <c r="CL31" s="621"/>
      <c r="CM31" s="621"/>
      <c r="CN31" s="621"/>
      <c r="CO31" s="621"/>
      <c r="CP31" s="621"/>
      <c r="CQ31" s="622"/>
      <c r="CR31" s="623">
        <v>138313</v>
      </c>
      <c r="CS31" s="644"/>
      <c r="CT31" s="644"/>
      <c r="CU31" s="644"/>
      <c r="CV31" s="644"/>
      <c r="CW31" s="644"/>
      <c r="CX31" s="644"/>
      <c r="CY31" s="645"/>
      <c r="CZ31" s="628">
        <v>0.3</v>
      </c>
      <c r="DA31" s="656"/>
      <c r="DB31" s="656"/>
      <c r="DC31" s="658"/>
      <c r="DD31" s="632">
        <v>134307</v>
      </c>
      <c r="DE31" s="644"/>
      <c r="DF31" s="644"/>
      <c r="DG31" s="644"/>
      <c r="DH31" s="644"/>
      <c r="DI31" s="644"/>
      <c r="DJ31" s="644"/>
      <c r="DK31" s="645"/>
      <c r="DL31" s="632">
        <v>134307</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3403385</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97.3</v>
      </c>
      <c r="BN32" s="644"/>
      <c r="BO32" s="644"/>
      <c r="BP32" s="644"/>
      <c r="BQ32" s="669"/>
      <c r="BR32" s="680">
        <v>99.1</v>
      </c>
      <c r="BS32" s="644"/>
      <c r="BT32" s="644"/>
      <c r="BU32" s="644"/>
      <c r="BV32" s="644"/>
      <c r="BW32" s="644"/>
      <c r="BX32" s="629">
        <v>97</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304687</v>
      </c>
      <c r="S33" s="624"/>
      <c r="T33" s="624"/>
      <c r="U33" s="624"/>
      <c r="V33" s="624"/>
      <c r="W33" s="624"/>
      <c r="X33" s="624"/>
      <c r="Y33" s="625"/>
      <c r="Z33" s="626">
        <v>0.6</v>
      </c>
      <c r="AA33" s="626"/>
      <c r="AB33" s="626"/>
      <c r="AC33" s="626"/>
      <c r="AD33" s="627">
        <v>139891</v>
      </c>
      <c r="AE33" s="627"/>
      <c r="AF33" s="627"/>
      <c r="AG33" s="627"/>
      <c r="AH33" s="627"/>
      <c r="AI33" s="627"/>
      <c r="AJ33" s="627"/>
      <c r="AK33" s="627"/>
      <c r="AL33" s="628">
        <v>0.5</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99.3</v>
      </c>
      <c r="BH33" s="682"/>
      <c r="BI33" s="682"/>
      <c r="BJ33" s="682"/>
      <c r="BK33" s="682"/>
      <c r="BL33" s="682"/>
      <c r="BM33" s="683">
        <v>93.7</v>
      </c>
      <c r="BN33" s="682"/>
      <c r="BO33" s="682"/>
      <c r="BP33" s="682"/>
      <c r="BQ33" s="684"/>
      <c r="BR33" s="681">
        <v>99.2</v>
      </c>
      <c r="BS33" s="682"/>
      <c r="BT33" s="682"/>
      <c r="BU33" s="682"/>
      <c r="BV33" s="682"/>
      <c r="BW33" s="682"/>
      <c r="BX33" s="683">
        <v>93.2</v>
      </c>
      <c r="BY33" s="682"/>
      <c r="BZ33" s="682"/>
      <c r="CA33" s="682"/>
      <c r="CB33" s="684"/>
      <c r="CD33" s="620" t="s">
        <v>307</v>
      </c>
      <c r="CE33" s="621"/>
      <c r="CF33" s="621"/>
      <c r="CG33" s="621"/>
      <c r="CH33" s="621"/>
      <c r="CI33" s="621"/>
      <c r="CJ33" s="621"/>
      <c r="CK33" s="621"/>
      <c r="CL33" s="621"/>
      <c r="CM33" s="621"/>
      <c r="CN33" s="621"/>
      <c r="CO33" s="621"/>
      <c r="CP33" s="621"/>
      <c r="CQ33" s="622"/>
      <c r="CR33" s="623">
        <v>18638144</v>
      </c>
      <c r="CS33" s="644"/>
      <c r="CT33" s="644"/>
      <c r="CU33" s="644"/>
      <c r="CV33" s="644"/>
      <c r="CW33" s="644"/>
      <c r="CX33" s="644"/>
      <c r="CY33" s="645"/>
      <c r="CZ33" s="628">
        <v>39.6</v>
      </c>
      <c r="DA33" s="656"/>
      <c r="DB33" s="656"/>
      <c r="DC33" s="658"/>
      <c r="DD33" s="632">
        <v>13453559</v>
      </c>
      <c r="DE33" s="644"/>
      <c r="DF33" s="644"/>
      <c r="DG33" s="644"/>
      <c r="DH33" s="644"/>
      <c r="DI33" s="644"/>
      <c r="DJ33" s="644"/>
      <c r="DK33" s="645"/>
      <c r="DL33" s="632">
        <v>11005214</v>
      </c>
      <c r="DM33" s="644"/>
      <c r="DN33" s="644"/>
      <c r="DO33" s="644"/>
      <c r="DP33" s="644"/>
      <c r="DQ33" s="644"/>
      <c r="DR33" s="644"/>
      <c r="DS33" s="644"/>
      <c r="DT33" s="644"/>
      <c r="DU33" s="644"/>
      <c r="DV33" s="645"/>
      <c r="DW33" s="628">
        <v>41.3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212712</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6838869</v>
      </c>
      <c r="CS34" s="624"/>
      <c r="CT34" s="624"/>
      <c r="CU34" s="624"/>
      <c r="CV34" s="624"/>
      <c r="CW34" s="624"/>
      <c r="CX34" s="624"/>
      <c r="CY34" s="625"/>
      <c r="CZ34" s="628">
        <v>14.5</v>
      </c>
      <c r="DA34" s="656"/>
      <c r="DB34" s="656"/>
      <c r="DC34" s="658"/>
      <c r="DD34" s="632">
        <v>4398226</v>
      </c>
      <c r="DE34" s="624"/>
      <c r="DF34" s="624"/>
      <c r="DG34" s="624"/>
      <c r="DH34" s="624"/>
      <c r="DI34" s="624"/>
      <c r="DJ34" s="624"/>
      <c r="DK34" s="625"/>
      <c r="DL34" s="632">
        <v>4122097</v>
      </c>
      <c r="DM34" s="624"/>
      <c r="DN34" s="624"/>
      <c r="DO34" s="624"/>
      <c r="DP34" s="624"/>
      <c r="DQ34" s="624"/>
      <c r="DR34" s="624"/>
      <c r="DS34" s="624"/>
      <c r="DT34" s="624"/>
      <c r="DU34" s="624"/>
      <c r="DV34" s="625"/>
      <c r="DW34" s="628">
        <v>15.5</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2412186</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159947</v>
      </c>
      <c r="CS35" s="644"/>
      <c r="CT35" s="644"/>
      <c r="CU35" s="644"/>
      <c r="CV35" s="644"/>
      <c r="CW35" s="644"/>
      <c r="CX35" s="644"/>
      <c r="CY35" s="645"/>
      <c r="CZ35" s="628">
        <v>0.3</v>
      </c>
      <c r="DA35" s="656"/>
      <c r="DB35" s="656"/>
      <c r="DC35" s="658"/>
      <c r="DD35" s="632">
        <v>148101</v>
      </c>
      <c r="DE35" s="644"/>
      <c r="DF35" s="644"/>
      <c r="DG35" s="644"/>
      <c r="DH35" s="644"/>
      <c r="DI35" s="644"/>
      <c r="DJ35" s="644"/>
      <c r="DK35" s="645"/>
      <c r="DL35" s="632">
        <v>146986</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1732328</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7369632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44465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4691836</v>
      </c>
      <c r="CS36" s="624"/>
      <c r="CT36" s="624"/>
      <c r="CU36" s="624"/>
      <c r="CV36" s="624"/>
      <c r="CW36" s="624"/>
      <c r="CX36" s="624"/>
      <c r="CY36" s="625"/>
      <c r="CZ36" s="628">
        <v>10</v>
      </c>
      <c r="DA36" s="656"/>
      <c r="DB36" s="656"/>
      <c r="DC36" s="658"/>
      <c r="DD36" s="632">
        <v>3845432</v>
      </c>
      <c r="DE36" s="624"/>
      <c r="DF36" s="624"/>
      <c r="DG36" s="624"/>
      <c r="DH36" s="624"/>
      <c r="DI36" s="624"/>
      <c r="DJ36" s="624"/>
      <c r="DK36" s="625"/>
      <c r="DL36" s="632">
        <v>2284040</v>
      </c>
      <c r="DM36" s="624"/>
      <c r="DN36" s="624"/>
      <c r="DO36" s="624"/>
      <c r="DP36" s="624"/>
      <c r="DQ36" s="624"/>
      <c r="DR36" s="624"/>
      <c r="DS36" s="624"/>
      <c r="DT36" s="624"/>
      <c r="DU36" s="624"/>
      <c r="DV36" s="625"/>
      <c r="DW36" s="628">
        <v>8.6</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1974566</v>
      </c>
      <c r="S37" s="624"/>
      <c r="T37" s="624"/>
      <c r="U37" s="624"/>
      <c r="V37" s="624"/>
      <c r="W37" s="624"/>
      <c r="X37" s="624"/>
      <c r="Y37" s="625"/>
      <c r="Z37" s="626">
        <v>3.9</v>
      </c>
      <c r="AA37" s="626"/>
      <c r="AB37" s="626"/>
      <c r="AC37" s="626"/>
      <c r="AD37" s="627">
        <v>12229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1198213</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-122323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18528</v>
      </c>
      <c r="CS37" s="644"/>
      <c r="CT37" s="644"/>
      <c r="CU37" s="644"/>
      <c r="CV37" s="644"/>
      <c r="CW37" s="644"/>
      <c r="CX37" s="644"/>
      <c r="CY37" s="645"/>
      <c r="CZ37" s="628">
        <v>0</v>
      </c>
      <c r="DA37" s="656"/>
      <c r="DB37" s="656"/>
      <c r="DC37" s="658"/>
      <c r="DD37" s="632">
        <v>18528</v>
      </c>
      <c r="DE37" s="644"/>
      <c r="DF37" s="644"/>
      <c r="DG37" s="644"/>
      <c r="DH37" s="644"/>
      <c r="DI37" s="644"/>
      <c r="DJ37" s="644"/>
      <c r="DK37" s="645"/>
      <c r="DL37" s="632">
        <v>18528</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2083900</v>
      </c>
      <c r="S38" s="624"/>
      <c r="T38" s="624"/>
      <c r="U38" s="624"/>
      <c r="V38" s="624"/>
      <c r="W38" s="624"/>
      <c r="X38" s="624"/>
      <c r="Y38" s="625"/>
      <c r="Z38" s="626">
        <v>4.0999999999999996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876158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14602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5421164</v>
      </c>
      <c r="CS38" s="624"/>
      <c r="CT38" s="624"/>
      <c r="CU38" s="624"/>
      <c r="CV38" s="624"/>
      <c r="CW38" s="624"/>
      <c r="CX38" s="624"/>
      <c r="CY38" s="625"/>
      <c r="CZ38" s="628">
        <v>11.5</v>
      </c>
      <c r="DA38" s="656"/>
      <c r="DB38" s="656"/>
      <c r="DC38" s="658"/>
      <c r="DD38" s="632">
        <v>4508019</v>
      </c>
      <c r="DE38" s="624"/>
      <c r="DF38" s="624"/>
      <c r="DG38" s="624"/>
      <c r="DH38" s="624"/>
      <c r="DI38" s="624"/>
      <c r="DJ38" s="624"/>
      <c r="DK38" s="625"/>
      <c r="DL38" s="632">
        <v>4267424</v>
      </c>
      <c r="DM38" s="624"/>
      <c r="DN38" s="624"/>
      <c r="DO38" s="624"/>
      <c r="DP38" s="624"/>
      <c r="DQ38" s="624"/>
      <c r="DR38" s="624"/>
      <c r="DS38" s="624"/>
      <c r="DT38" s="624"/>
      <c r="DU38" s="624"/>
      <c r="DV38" s="625"/>
      <c r="DW38" s="628">
        <v>16</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52695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21624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660268</v>
      </c>
      <c r="CS39" s="644"/>
      <c r="CT39" s="644"/>
      <c r="CU39" s="644"/>
      <c r="CV39" s="644"/>
      <c r="CW39" s="644"/>
      <c r="CX39" s="644"/>
      <c r="CY39" s="645"/>
      <c r="CZ39" s="628">
        <v>1.4</v>
      </c>
      <c r="DA39" s="656"/>
      <c r="DB39" s="656"/>
      <c r="DC39" s="658"/>
      <c r="DD39" s="632">
        <v>287381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206900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866060</v>
      </c>
      <c r="CS40" s="624"/>
      <c r="CT40" s="624"/>
      <c r="CU40" s="624"/>
      <c r="CV40" s="624"/>
      <c r="CW40" s="624"/>
      <c r="CX40" s="624"/>
      <c r="CY40" s="625"/>
      <c r="CZ40" s="628">
        <v>1.8</v>
      </c>
      <c r="DA40" s="656"/>
      <c r="DB40" s="656"/>
      <c r="DC40" s="658"/>
      <c r="DD40" s="632">
        <v>266400</v>
      </c>
      <c r="DE40" s="624"/>
      <c r="DF40" s="624"/>
      <c r="DG40" s="624"/>
      <c r="DH40" s="624"/>
      <c r="DI40" s="624"/>
      <c r="DJ40" s="624"/>
      <c r="DK40" s="625"/>
      <c r="DL40" s="632">
        <v>184667</v>
      </c>
      <c r="DM40" s="624"/>
      <c r="DN40" s="624"/>
      <c r="DO40" s="624"/>
      <c r="DP40" s="624"/>
      <c r="DQ40" s="624"/>
      <c r="DR40" s="624"/>
      <c r="DS40" s="624"/>
      <c r="DT40" s="624"/>
      <c r="DU40" s="624"/>
      <c r="DV40" s="625"/>
      <c r="DW40" s="628">
        <v>0.7</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50749184</v>
      </c>
      <c r="S41" s="696"/>
      <c r="T41" s="696"/>
      <c r="U41" s="696"/>
      <c r="V41" s="696"/>
      <c r="W41" s="696"/>
      <c r="X41" s="696"/>
      <c r="Y41" s="700"/>
      <c r="Z41" s="701">
        <v>100</v>
      </c>
      <c r="AA41" s="701"/>
      <c r="AB41" s="701"/>
      <c r="AC41" s="701"/>
      <c r="AD41" s="702">
        <v>26449431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976042</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4266524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4345299</v>
      </c>
      <c r="CS42" s="644"/>
      <c r="CT42" s="644"/>
      <c r="CU42" s="644"/>
      <c r="CV42" s="644"/>
      <c r="CW42" s="644"/>
      <c r="CX42" s="644"/>
      <c r="CY42" s="645"/>
      <c r="CZ42" s="628">
        <v>9.1999999999999993</v>
      </c>
      <c r="DA42" s="656"/>
      <c r="DB42" s="656"/>
      <c r="DC42" s="658"/>
      <c r="DD42" s="632">
        <v>1152930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134843</v>
      </c>
      <c r="CS43" s="644"/>
      <c r="CT43" s="644"/>
      <c r="CU43" s="644"/>
      <c r="CV43" s="644"/>
      <c r="CW43" s="644"/>
      <c r="CX43" s="644"/>
      <c r="CY43" s="645"/>
      <c r="CZ43" s="628">
        <v>0.3</v>
      </c>
      <c r="DA43" s="656"/>
      <c r="DB43" s="656"/>
      <c r="DC43" s="658"/>
      <c r="DD43" s="632">
        <v>134843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4345109</v>
      </c>
      <c r="CS44" s="624"/>
      <c r="CT44" s="624"/>
      <c r="CU44" s="624"/>
      <c r="CV44" s="624"/>
      <c r="CW44" s="624"/>
      <c r="CX44" s="624"/>
      <c r="CY44" s="625"/>
      <c r="CZ44" s="628">
        <v>9.1999999999999993</v>
      </c>
      <c r="DA44" s="629"/>
      <c r="DB44" s="629"/>
      <c r="DC44" s="635"/>
      <c r="DD44" s="632">
        <v>1152930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1460592</v>
      </c>
      <c r="CS45" s="644"/>
      <c r="CT45" s="644"/>
      <c r="CU45" s="644"/>
      <c r="CV45" s="644"/>
      <c r="CW45" s="644"/>
      <c r="CX45" s="644"/>
      <c r="CY45" s="645"/>
      <c r="CZ45" s="628">
        <v>3.1</v>
      </c>
      <c r="DA45" s="656"/>
      <c r="DB45" s="656"/>
      <c r="DC45" s="658"/>
      <c r="DD45" s="632">
        <v>164851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2786790</v>
      </c>
      <c r="CS46" s="624"/>
      <c r="CT46" s="624"/>
      <c r="CU46" s="624"/>
      <c r="CV46" s="624"/>
      <c r="CW46" s="624"/>
      <c r="CX46" s="624"/>
      <c r="CY46" s="625"/>
      <c r="CZ46" s="628">
        <v>5.9</v>
      </c>
      <c r="DA46" s="629"/>
      <c r="DB46" s="629"/>
      <c r="DC46" s="635"/>
      <c r="DD46" s="632">
        <v>964952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190</v>
      </c>
      <c r="CS47" s="644"/>
      <c r="CT47" s="644"/>
      <c r="CU47" s="644"/>
      <c r="CV47" s="644"/>
      <c r="CW47" s="644"/>
      <c r="CX47" s="644"/>
      <c r="CY47" s="645"/>
      <c r="CZ47" s="628">
        <v>0</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47025035</v>
      </c>
      <c r="CS49" s="682"/>
      <c r="CT49" s="682"/>
      <c r="CU49" s="682"/>
      <c r="CV49" s="682"/>
      <c r="CW49" s="682"/>
      <c r="CX49" s="682"/>
      <c r="CY49" s="711"/>
      <c r="CZ49" s="703">
        <v>100</v>
      </c>
      <c r="DA49" s="712"/>
      <c r="DB49" s="712"/>
      <c r="DC49" s="713"/>
      <c r="DD49" s="714">
        <v>30264373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zEI6suzP8aX7TD3UjSoUbvhyTI+j5m3bhuFemPCuCgfbXu2E/vZhj2s5Fmebbd0GNg7pcq0R1IC6DHP9bev8A==" saltValue="xfDdDAM12T6xkLRdp4/N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50364</v>
      </c>
      <c r="R7" s="753"/>
      <c r="S7" s="753"/>
      <c r="T7" s="753"/>
      <c r="U7" s="753"/>
      <c r="V7" s="753">
        <v>46640</v>
      </c>
      <c r="W7" s="753"/>
      <c r="X7" s="753"/>
      <c r="Y7" s="753"/>
      <c r="Z7" s="753"/>
      <c r="AA7" s="753">
        <v>3724</v>
      </c>
      <c r="AB7" s="753"/>
      <c r="AC7" s="753"/>
      <c r="AD7" s="753"/>
      <c r="AE7" s="754"/>
      <c r="AF7" s="755">
        <v>2455</v>
      </c>
      <c r="AG7" s="756"/>
      <c r="AH7" s="756"/>
      <c r="AI7" s="756"/>
      <c r="AJ7" s="757"/>
      <c r="AK7" s="758">
        <v>2374</v>
      </c>
      <c r="AL7" s="759"/>
      <c r="AM7" s="759"/>
      <c r="AN7" s="759"/>
      <c r="AO7" s="759"/>
      <c r="AP7" s="759">
        <v>34616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-16</v>
      </c>
      <c r="CI7" s="744"/>
      <c r="CJ7" s="744"/>
      <c r="CK7" s="744"/>
      <c r="CL7" s="745"/>
      <c r="CM7" s="743">
        <v>326</v>
      </c>
      <c r="CN7" s="744"/>
      <c r="CO7" s="744"/>
      <c r="CP7" s="744"/>
      <c r="CQ7" s="745"/>
      <c r="CR7" s="743">
        <v>10</v>
      </c>
      <c r="CS7" s="744"/>
      <c r="CT7" s="744"/>
      <c r="CU7" s="744"/>
      <c r="CV7" s="745"/>
      <c r="CW7" s="743">
        <v>74</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738</v>
      </c>
      <c r="R8" s="784"/>
      <c r="S8" s="784"/>
      <c r="T8" s="784"/>
      <c r="U8" s="784"/>
      <c r="V8" s="784">
        <v>738</v>
      </c>
      <c r="W8" s="784"/>
      <c r="X8" s="784"/>
      <c r="Y8" s="784"/>
      <c r="Z8" s="784"/>
      <c r="AA8" s="784" t="s">
        <v>553</v>
      </c>
      <c r="AB8" s="784"/>
      <c r="AC8" s="784"/>
      <c r="AD8" s="784"/>
      <c r="AE8" s="785"/>
      <c r="AF8" s="786" t="s">
        <v>122</v>
      </c>
      <c r="AG8" s="787"/>
      <c r="AH8" s="787"/>
      <c r="AI8" s="787"/>
      <c r="AJ8" s="788"/>
      <c r="AK8" s="769">
        <v>439</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-17</v>
      </c>
      <c r="CI8" s="777"/>
      <c r="CJ8" s="777"/>
      <c r="CK8" s="777"/>
      <c r="CL8" s="778"/>
      <c r="CM8" s="776">
        <v>457</v>
      </c>
      <c r="CN8" s="777"/>
      <c r="CO8" s="777"/>
      <c r="CP8" s="777"/>
      <c r="CQ8" s="778"/>
      <c r="CR8" s="776">
        <v>403</v>
      </c>
      <c r="CS8" s="777"/>
      <c r="CT8" s="777"/>
      <c r="CU8" s="777"/>
      <c r="CV8" s="778"/>
      <c r="CW8" s="776">
        <v>104</v>
      </c>
      <c r="CX8" s="777"/>
      <c r="CY8" s="777"/>
      <c r="CZ8" s="777"/>
      <c r="DA8" s="778"/>
      <c r="DB8" s="776" t="s">
        <v>553</v>
      </c>
      <c r="DC8" s="777"/>
      <c r="DD8" s="777"/>
      <c r="DE8" s="777"/>
      <c r="DF8" s="778"/>
      <c r="DG8" s="776" t="s">
        <v>553</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74</v>
      </c>
      <c r="R9" s="784"/>
      <c r="S9" s="784"/>
      <c r="T9" s="784"/>
      <c r="U9" s="784"/>
      <c r="V9" s="784">
        <v>74</v>
      </c>
      <c r="W9" s="784"/>
      <c r="X9" s="784"/>
      <c r="Y9" s="784"/>
      <c r="Z9" s="784"/>
      <c r="AA9" s="784" t="s">
        <v>553</v>
      </c>
      <c r="AB9" s="784"/>
      <c r="AC9" s="784"/>
      <c r="AD9" s="784"/>
      <c r="AE9" s="785"/>
      <c r="AF9" s="786" t="s">
        <v>122</v>
      </c>
      <c r="AG9" s="787"/>
      <c r="AH9" s="787"/>
      <c r="AI9" s="787"/>
      <c r="AJ9" s="788"/>
      <c r="AK9" s="769">
        <v>45</v>
      </c>
      <c r="AL9" s="770"/>
      <c r="AM9" s="770"/>
      <c r="AN9" s="770"/>
      <c r="AO9" s="770"/>
      <c r="AP9" s="770" t="s">
        <v>553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-4</v>
      </c>
      <c r="CI9" s="777"/>
      <c r="CJ9" s="777"/>
      <c r="CK9" s="777"/>
      <c r="CL9" s="778"/>
      <c r="CM9" s="776">
        <v>622</v>
      </c>
      <c r="CN9" s="777"/>
      <c r="CO9" s="777"/>
      <c r="CP9" s="777"/>
      <c r="CQ9" s="778"/>
      <c r="CR9" s="776">
        <v>6</v>
      </c>
      <c r="CS9" s="777"/>
      <c r="CT9" s="777"/>
      <c r="CU9" s="777"/>
      <c r="CV9" s="778"/>
      <c r="CW9" s="776" t="s">
        <v>553</v>
      </c>
      <c r="CX9" s="777"/>
      <c r="CY9" s="777"/>
      <c r="CZ9" s="777"/>
      <c r="DA9" s="778"/>
      <c r="DB9" s="776" t="s">
        <v>553</v>
      </c>
      <c r="DC9" s="777"/>
      <c r="DD9" s="777"/>
      <c r="DE9" s="777"/>
      <c r="DF9" s="778"/>
      <c r="DG9" s="776" t="s">
        <v>553</v>
      </c>
      <c r="DH9" s="777"/>
      <c r="DI9" s="777"/>
      <c r="DJ9" s="777"/>
      <c r="DK9" s="778"/>
      <c r="DL9" s="776" t="s">
        <v>553</v>
      </c>
      <c r="DM9" s="777"/>
      <c r="DN9" s="777"/>
      <c r="DO9" s="777"/>
      <c r="DP9" s="778"/>
      <c r="DQ9" s="776" t="s">
        <v>553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50732</v>
      </c>
      <c r="R23" s="793"/>
      <c r="S23" s="793"/>
      <c r="T23" s="793"/>
      <c r="U23" s="793"/>
      <c r="V23" s="793">
        <v>47008</v>
      </c>
      <c r="W23" s="793"/>
      <c r="X23" s="793"/>
      <c r="Y23" s="793"/>
      <c r="Z23" s="793"/>
      <c r="AA23" s="793">
        <v>3724</v>
      </c>
      <c r="AB23" s="793"/>
      <c r="AC23" s="793"/>
      <c r="AD23" s="793"/>
      <c r="AE23" s="794"/>
      <c r="AF23" s="795">
        <v>2455</v>
      </c>
      <c r="AG23" s="793"/>
      <c r="AH23" s="793"/>
      <c r="AI23" s="793"/>
      <c r="AJ23" s="796"/>
      <c r="AK23" s="797"/>
      <c r="AL23" s="798"/>
      <c r="AM23" s="798"/>
      <c r="AN23" s="798"/>
      <c r="AO23" s="798"/>
      <c r="AP23" s="793">
        <v>34616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11480</v>
      </c>
      <c r="R28" s="823"/>
      <c r="S28" s="823"/>
      <c r="T28" s="823"/>
      <c r="U28" s="823"/>
      <c r="V28" s="823">
        <v>11436</v>
      </c>
      <c r="W28" s="823"/>
      <c r="X28" s="823"/>
      <c r="Y28" s="823"/>
      <c r="Z28" s="823"/>
      <c r="AA28" s="823">
        <v>44</v>
      </c>
      <c r="AB28" s="823"/>
      <c r="AC28" s="823"/>
      <c r="AD28" s="823"/>
      <c r="AE28" s="824"/>
      <c r="AF28" s="825">
        <v>44</v>
      </c>
      <c r="AG28" s="823"/>
      <c r="AH28" s="823"/>
      <c r="AI28" s="823"/>
      <c r="AJ28" s="826"/>
      <c r="AK28" s="827">
        <v>976</v>
      </c>
      <c r="AL28" s="828"/>
      <c r="AM28" s="828"/>
      <c r="AN28" s="828"/>
      <c r="AO28" s="828"/>
      <c r="AP28" s="828" t="s">
        <v>553</v>
      </c>
      <c r="AQ28" s="828"/>
      <c r="AR28" s="828"/>
      <c r="AS28" s="828"/>
      <c r="AT28" s="828"/>
      <c r="AU28" s="828" t="s">
        <v>553</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14094</v>
      </c>
      <c r="R29" s="784"/>
      <c r="S29" s="784"/>
      <c r="T29" s="784"/>
      <c r="U29" s="784"/>
      <c r="V29" s="784">
        <v>13845</v>
      </c>
      <c r="W29" s="784"/>
      <c r="X29" s="784"/>
      <c r="Y29" s="784"/>
      <c r="Z29" s="784"/>
      <c r="AA29" s="784">
        <v>249</v>
      </c>
      <c r="AB29" s="784"/>
      <c r="AC29" s="784"/>
      <c r="AD29" s="784"/>
      <c r="AE29" s="785"/>
      <c r="AF29" s="786">
        <v>249</v>
      </c>
      <c r="AG29" s="787"/>
      <c r="AH29" s="787"/>
      <c r="AI29" s="787"/>
      <c r="AJ29" s="788"/>
      <c r="AK29" s="834">
        <v>2097</v>
      </c>
      <c r="AL29" s="830"/>
      <c r="AM29" s="830"/>
      <c r="AN29" s="830"/>
      <c r="AO29" s="830"/>
      <c r="AP29" s="830" t="s">
        <v>553</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1902</v>
      </c>
      <c r="R30" s="784"/>
      <c r="S30" s="784"/>
      <c r="T30" s="784"/>
      <c r="U30" s="784"/>
      <c r="V30" s="784">
        <v>1900</v>
      </c>
      <c r="W30" s="784"/>
      <c r="X30" s="784"/>
      <c r="Y30" s="784"/>
      <c r="Z30" s="784"/>
      <c r="AA30" s="784">
        <v>2</v>
      </c>
      <c r="AB30" s="784"/>
      <c r="AC30" s="784"/>
      <c r="AD30" s="784"/>
      <c r="AE30" s="785"/>
      <c r="AF30" s="786">
        <v>2</v>
      </c>
      <c r="AG30" s="787"/>
      <c r="AH30" s="787"/>
      <c r="AI30" s="787"/>
      <c r="AJ30" s="788"/>
      <c r="AK30" s="834">
        <v>538</v>
      </c>
      <c r="AL30" s="830"/>
      <c r="AM30" s="830"/>
      <c r="AN30" s="830"/>
      <c r="AO30" s="830"/>
      <c r="AP30" s="830" t="s">
        <v>553</v>
      </c>
      <c r="AQ30" s="830"/>
      <c r="AR30" s="830"/>
      <c r="AS30" s="830"/>
      <c r="AT30" s="830"/>
      <c r="AU30" s="830" t="s">
        <v>553</v>
      </c>
      <c r="AV30" s="830"/>
      <c r="AW30" s="830"/>
      <c r="AX30" s="830"/>
      <c r="AY30" s="830"/>
      <c r="AZ30" s="831" t="s">
        <v>553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1999</v>
      </c>
      <c r="R31" s="784"/>
      <c r="S31" s="784"/>
      <c r="T31" s="784"/>
      <c r="U31" s="784"/>
      <c r="V31" s="784">
        <v>2016</v>
      </c>
      <c r="W31" s="784"/>
      <c r="X31" s="784"/>
      <c r="Y31" s="784"/>
      <c r="Z31" s="784"/>
      <c r="AA31" s="784">
        <v>-17</v>
      </c>
      <c r="AB31" s="784"/>
      <c r="AC31" s="784"/>
      <c r="AD31" s="784"/>
      <c r="AE31" s="785"/>
      <c r="AF31" s="786">
        <v>3773</v>
      </c>
      <c r="AG31" s="787"/>
      <c r="AH31" s="787"/>
      <c r="AI31" s="787"/>
      <c r="AJ31" s="788"/>
      <c r="AK31" s="834">
        <v>53</v>
      </c>
      <c r="AL31" s="830"/>
      <c r="AM31" s="830"/>
      <c r="AN31" s="830"/>
      <c r="AO31" s="830"/>
      <c r="AP31" s="830">
        <v>5966</v>
      </c>
      <c r="AQ31" s="830"/>
      <c r="AR31" s="830"/>
      <c r="AS31" s="830"/>
      <c r="AT31" s="830"/>
      <c r="AU31" s="830">
        <v>304</v>
      </c>
      <c r="AV31" s="830"/>
      <c r="AW31" s="830"/>
      <c r="AX31" s="830"/>
      <c r="AY31" s="830"/>
      <c r="AZ31" s="831" t="s">
        <v>553</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2935</v>
      </c>
      <c r="R32" s="784"/>
      <c r="S32" s="784"/>
      <c r="T32" s="784"/>
      <c r="U32" s="784"/>
      <c r="V32" s="784">
        <v>2638</v>
      </c>
      <c r="W32" s="784"/>
      <c r="X32" s="784"/>
      <c r="Y32" s="784"/>
      <c r="Z32" s="784"/>
      <c r="AA32" s="784">
        <v>297</v>
      </c>
      <c r="AB32" s="784"/>
      <c r="AC32" s="784"/>
      <c r="AD32" s="784"/>
      <c r="AE32" s="785"/>
      <c r="AF32" s="786">
        <v>411</v>
      </c>
      <c r="AG32" s="787"/>
      <c r="AH32" s="787"/>
      <c r="AI32" s="787"/>
      <c r="AJ32" s="788"/>
      <c r="AK32" s="834">
        <v>1020</v>
      </c>
      <c r="AL32" s="830"/>
      <c r="AM32" s="830"/>
      <c r="AN32" s="830"/>
      <c r="AO32" s="830"/>
      <c r="AP32" s="830">
        <v>10600</v>
      </c>
      <c r="AQ32" s="830"/>
      <c r="AR32" s="830"/>
      <c r="AS32" s="830"/>
      <c r="AT32" s="830"/>
      <c r="AU32" s="830">
        <v>5300</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238</v>
      </c>
      <c r="R33" s="784"/>
      <c r="S33" s="784"/>
      <c r="T33" s="784"/>
      <c r="U33" s="784"/>
      <c r="V33" s="784">
        <v>220</v>
      </c>
      <c r="W33" s="784"/>
      <c r="X33" s="784"/>
      <c r="Y33" s="784"/>
      <c r="Z33" s="784"/>
      <c r="AA33" s="784">
        <v>18</v>
      </c>
      <c r="AB33" s="784"/>
      <c r="AC33" s="784"/>
      <c r="AD33" s="784"/>
      <c r="AE33" s="785"/>
      <c r="AF33" s="786">
        <v>18</v>
      </c>
      <c r="AG33" s="787"/>
      <c r="AH33" s="787"/>
      <c r="AI33" s="787"/>
      <c r="AJ33" s="788"/>
      <c r="AK33" s="834">
        <v>179</v>
      </c>
      <c r="AL33" s="830"/>
      <c r="AM33" s="830"/>
      <c r="AN33" s="830"/>
      <c r="AO33" s="830"/>
      <c r="AP33" s="830">
        <v>611</v>
      </c>
      <c r="AQ33" s="830"/>
      <c r="AR33" s="830"/>
      <c r="AS33" s="830"/>
      <c r="AT33" s="830"/>
      <c r="AU33" s="830">
        <v>611</v>
      </c>
      <c r="AV33" s="830"/>
      <c r="AW33" s="830"/>
      <c r="AX33" s="830"/>
      <c r="AY33" s="830"/>
      <c r="AZ33" s="831"/>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357</v>
      </c>
      <c r="R34" s="784"/>
      <c r="S34" s="784"/>
      <c r="T34" s="784"/>
      <c r="U34" s="784"/>
      <c r="V34" s="784">
        <v>324</v>
      </c>
      <c r="W34" s="784"/>
      <c r="X34" s="784"/>
      <c r="Y34" s="784"/>
      <c r="Z34" s="784"/>
      <c r="AA34" s="784">
        <v>32</v>
      </c>
      <c r="AB34" s="784"/>
      <c r="AC34" s="784"/>
      <c r="AD34" s="784"/>
      <c r="AE34" s="785"/>
      <c r="AF34" s="786">
        <v>32</v>
      </c>
      <c r="AG34" s="787"/>
      <c r="AH34" s="787"/>
      <c r="AI34" s="787"/>
      <c r="AJ34" s="788"/>
      <c r="AK34" s="834">
        <v>-278</v>
      </c>
      <c r="AL34" s="830"/>
      <c r="AM34" s="830"/>
      <c r="AN34" s="830"/>
      <c r="AO34" s="830"/>
      <c r="AP34" s="830" t="s">
        <v>553</v>
      </c>
      <c r="AQ34" s="830"/>
      <c r="AR34" s="830"/>
      <c r="AS34" s="830"/>
      <c r="AT34" s="830"/>
      <c r="AU34" s="830" t="s">
        <v>553</v>
      </c>
      <c r="AV34" s="830"/>
      <c r="AW34" s="830"/>
      <c r="AX34" s="830"/>
      <c r="AY34" s="830"/>
      <c r="AZ34" s="831"/>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4530</v>
      </c>
      <c r="AG63" s="844"/>
      <c r="AH63" s="844"/>
      <c r="AI63" s="844"/>
      <c r="AJ63" s="845"/>
      <c r="AK63" s="846"/>
      <c r="AL63" s="841"/>
      <c r="AM63" s="841"/>
      <c r="AN63" s="841"/>
      <c r="AO63" s="841"/>
      <c r="AP63" s="844">
        <v>17177</v>
      </c>
      <c r="AQ63" s="844"/>
      <c r="AR63" s="844"/>
      <c r="AS63" s="844"/>
      <c r="AT63" s="844"/>
      <c r="AU63" s="844">
        <v>6215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566</v>
      </c>
      <c r="C68" s="870"/>
      <c r="D68" s="870"/>
      <c r="E68" s="870"/>
      <c r="F68" s="870"/>
      <c r="G68" s="870"/>
      <c r="H68" s="870"/>
      <c r="I68" s="870"/>
      <c r="J68" s="870"/>
      <c r="K68" s="870"/>
      <c r="L68" s="870"/>
      <c r="M68" s="870"/>
      <c r="N68" s="870"/>
      <c r="O68" s="870"/>
      <c r="P68" s="871"/>
      <c r="Q68" s="872">
        <v>10239</v>
      </c>
      <c r="R68" s="866"/>
      <c r="S68" s="866"/>
      <c r="T68" s="866"/>
      <c r="U68" s="866"/>
      <c r="V68" s="866">
        <v>10292</v>
      </c>
      <c r="W68" s="866"/>
      <c r="X68" s="866"/>
      <c r="Y68" s="866"/>
      <c r="Z68" s="866"/>
      <c r="AA68" s="866">
        <v>-53</v>
      </c>
      <c r="AB68" s="866"/>
      <c r="AC68" s="866"/>
      <c r="AD68" s="866"/>
      <c r="AE68" s="866"/>
      <c r="AF68" s="866">
        <v>6091</v>
      </c>
      <c r="AG68" s="866"/>
      <c r="AH68" s="866"/>
      <c r="AI68" s="866"/>
      <c r="AJ68" s="866"/>
      <c r="AK68" s="866">
        <v>1033</v>
      </c>
      <c r="AL68" s="866"/>
      <c r="AM68" s="866"/>
      <c r="AN68" s="866"/>
      <c r="AO68" s="866"/>
      <c r="AP68" s="866">
        <v>1706</v>
      </c>
      <c r="AQ68" s="866"/>
      <c r="AR68" s="866"/>
      <c r="AS68" s="866"/>
      <c r="AT68" s="866"/>
      <c r="AU68" s="866">
        <v>774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c r="D69" s="874"/>
      <c r="E69" s="874"/>
      <c r="F69" s="874"/>
      <c r="G69" s="874"/>
      <c r="H69" s="874"/>
      <c r="I69" s="874"/>
      <c r="J69" s="874"/>
      <c r="K69" s="874"/>
      <c r="L69" s="874"/>
      <c r="M69" s="874"/>
      <c r="N69" s="874"/>
      <c r="O69" s="874"/>
      <c r="P69" s="875"/>
      <c r="Q69" s="876">
        <v>141</v>
      </c>
      <c r="R69" s="830"/>
      <c r="S69" s="830"/>
      <c r="T69" s="830"/>
      <c r="U69" s="830"/>
      <c r="V69" s="830">
        <v>131</v>
      </c>
      <c r="W69" s="830"/>
      <c r="X69" s="830"/>
      <c r="Y69" s="830"/>
      <c r="Z69" s="830"/>
      <c r="AA69" s="830">
        <v>10</v>
      </c>
      <c r="AB69" s="830"/>
      <c r="AC69" s="830"/>
      <c r="AD69" s="830"/>
      <c r="AE69" s="830"/>
      <c r="AF69" s="830">
        <v>10</v>
      </c>
      <c r="AG69" s="830"/>
      <c r="AH69" s="830"/>
      <c r="AI69" s="830"/>
      <c r="AJ69" s="830"/>
      <c r="AK69" s="830">
        <v>5</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c r="D70" s="874"/>
      <c r="E70" s="874"/>
      <c r="F70" s="874"/>
      <c r="G70" s="874"/>
      <c r="H70" s="874"/>
      <c r="I70" s="874"/>
      <c r="J70" s="874"/>
      <c r="K70" s="874"/>
      <c r="L70" s="874"/>
      <c r="M70" s="874"/>
      <c r="N70" s="874"/>
      <c r="O70" s="874"/>
      <c r="P70" s="875"/>
      <c r="Q70" s="876">
        <v>265484</v>
      </c>
      <c r="R70" s="830"/>
      <c r="S70" s="830"/>
      <c r="T70" s="830"/>
      <c r="U70" s="830"/>
      <c r="V70" s="830">
        <v>260529</v>
      </c>
      <c r="W70" s="830"/>
      <c r="X70" s="830"/>
      <c r="Y70" s="830"/>
      <c r="Z70" s="830"/>
      <c r="AA70" s="830">
        <v>4955</v>
      </c>
      <c r="AB70" s="830"/>
      <c r="AC70" s="830"/>
      <c r="AD70" s="830"/>
      <c r="AE70" s="830"/>
      <c r="AF70" s="830">
        <v>4502</v>
      </c>
      <c r="AG70" s="830"/>
      <c r="AH70" s="830"/>
      <c r="AI70" s="830"/>
      <c r="AJ70" s="830"/>
      <c r="AK70" s="830">
        <v>2205</v>
      </c>
      <c r="AL70" s="830"/>
      <c r="AM70" s="830"/>
      <c r="AN70" s="830"/>
      <c r="AO70" s="830"/>
      <c r="AP70" s="830" t="s">
        <v>553</v>
      </c>
      <c r="AQ70" s="830"/>
      <c r="AR70" s="830"/>
      <c r="AS70" s="830"/>
      <c r="AT70" s="830"/>
      <c r="AU70" s="830" t="s">
        <v>553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c r="D71" s="874"/>
      <c r="E71" s="874"/>
      <c r="F71" s="874"/>
      <c r="G71" s="874"/>
      <c r="H71" s="874"/>
      <c r="I71" s="874"/>
      <c r="J71" s="874"/>
      <c r="K71" s="874"/>
      <c r="L71" s="874"/>
      <c r="M71" s="874"/>
      <c r="N71" s="874"/>
      <c r="O71" s="874"/>
      <c r="P71" s="875"/>
      <c r="Q71" s="876">
        <v>4300</v>
      </c>
      <c r="R71" s="830"/>
      <c r="S71" s="830"/>
      <c r="T71" s="830"/>
      <c r="U71" s="830"/>
      <c r="V71" s="830">
        <v>3691</v>
      </c>
      <c r="W71" s="830"/>
      <c r="X71" s="830"/>
      <c r="Y71" s="830"/>
      <c r="Z71" s="830"/>
      <c r="AA71" s="830">
        <v>609</v>
      </c>
      <c r="AB71" s="830"/>
      <c r="AC71" s="830"/>
      <c r="AD71" s="830"/>
      <c r="AE71" s="830"/>
      <c r="AF71" s="830">
        <v>414</v>
      </c>
      <c r="AG71" s="830"/>
      <c r="AH71" s="830"/>
      <c r="AI71" s="830"/>
      <c r="AJ71" s="830"/>
      <c r="AK71" s="830">
        <v>5</v>
      </c>
      <c r="AL71" s="830"/>
      <c r="AM71" s="830"/>
      <c r="AN71" s="830"/>
      <c r="AO71" s="830"/>
      <c r="AP71" s="830" t="s">
        <v>553</v>
      </c>
      <c r="AQ71" s="830"/>
      <c r="AR71" s="830"/>
      <c r="AS71" s="830"/>
      <c r="AT71" s="830"/>
      <c r="AU71" s="830" t="s">
        <v>553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176</v>
      </c>
      <c r="R72" s="830"/>
      <c r="S72" s="830"/>
      <c r="T72" s="830"/>
      <c r="U72" s="830"/>
      <c r="V72" s="830">
        <v>142</v>
      </c>
      <c r="W72" s="830"/>
      <c r="X72" s="830"/>
      <c r="Y72" s="830"/>
      <c r="Z72" s="830"/>
      <c r="AA72" s="830">
        <v>34</v>
      </c>
      <c r="AB72" s="830"/>
      <c r="AC72" s="830"/>
      <c r="AD72" s="830"/>
      <c r="AE72" s="830"/>
      <c r="AF72" s="830">
        <v>34</v>
      </c>
      <c r="AG72" s="830"/>
      <c r="AH72" s="830"/>
      <c r="AI72" s="830"/>
      <c r="AJ72" s="830"/>
      <c r="AK72" s="830">
        <v>19</v>
      </c>
      <c r="AL72" s="830"/>
      <c r="AM72" s="830"/>
      <c r="AN72" s="830"/>
      <c r="AO72" s="830"/>
      <c r="AP72" s="830" t="s">
        <v>553</v>
      </c>
      <c r="AQ72" s="830"/>
      <c r="AR72" s="830"/>
      <c r="AS72" s="830"/>
      <c r="AT72" s="830"/>
      <c r="AU72" s="830" t="s">
        <v>553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11050</v>
      </c>
      <c r="AG88" s="844"/>
      <c r="AH88" s="844"/>
      <c r="AI88" s="844"/>
      <c r="AJ88" s="844"/>
      <c r="AK88" s="841"/>
      <c r="AL88" s="841"/>
      <c r="AM88" s="841"/>
      <c r="AN88" s="841"/>
      <c r="AO88" s="841"/>
      <c r="AP88" s="844">
        <v>1706</v>
      </c>
      <c r="AQ88" s="844"/>
      <c r="AR88" s="844"/>
      <c r="AS88" s="844"/>
      <c r="AT88" s="844"/>
      <c r="AU88" s="844">
        <v>774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419</v>
      </c>
      <c r="CS102" s="852"/>
      <c r="CT102" s="852"/>
      <c r="CU102" s="852"/>
      <c r="CV102" s="891"/>
      <c r="CW102" s="890">
        <v>178</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t="s">
        <v>553</v>
      </c>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4089648</v>
      </c>
      <c r="AB110" s="900"/>
      <c r="AC110" s="900"/>
      <c r="AD110" s="900"/>
      <c r="AE110" s="901"/>
      <c r="AF110" s="902">
        <v>3994629</v>
      </c>
      <c r="AG110" s="900"/>
      <c r="AH110" s="900"/>
      <c r="AI110" s="900"/>
      <c r="AJ110" s="901"/>
      <c r="AK110" s="902">
        <v>3809691</v>
      </c>
      <c r="AL110" s="900"/>
      <c r="AM110" s="900"/>
      <c r="AN110" s="900"/>
      <c r="AO110" s="901"/>
      <c r="AP110" s="903">
        <v>16.7</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35460084</v>
      </c>
      <c r="BR110" s="931"/>
      <c r="BS110" s="931"/>
      <c r="BT110" s="931"/>
      <c r="BU110" s="931"/>
      <c r="BV110" s="931">
        <v>36203774</v>
      </c>
      <c r="BW110" s="931"/>
      <c r="BX110" s="931"/>
      <c r="BY110" s="931"/>
      <c r="BZ110" s="931"/>
      <c r="CA110" s="931">
        <v>34616296</v>
      </c>
      <c r="CB110" s="931"/>
      <c r="CC110" s="931"/>
      <c r="CD110" s="931"/>
      <c r="CE110" s="931"/>
      <c r="CF110" s="944">
        <v>151.69999999999999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67837</v>
      </c>
      <c r="BR111" s="926"/>
      <c r="BS111" s="926"/>
      <c r="BT111" s="926"/>
      <c r="BU111" s="926"/>
      <c r="BV111" s="926">
        <v>54716</v>
      </c>
      <c r="BW111" s="926"/>
      <c r="BX111" s="926"/>
      <c r="BY111" s="926"/>
      <c r="BZ111" s="926"/>
      <c r="CA111" s="926">
        <v>41376</v>
      </c>
      <c r="CB111" s="926"/>
      <c r="CC111" s="926"/>
      <c r="CD111" s="926"/>
      <c r="CE111" s="926"/>
      <c r="CF111" s="920">
        <v>0.2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7230604</v>
      </c>
      <c r="BR112" s="926"/>
      <c r="BS112" s="926"/>
      <c r="BT112" s="926"/>
      <c r="BU112" s="926"/>
      <c r="BV112" s="926">
        <v>6021196</v>
      </c>
      <c r="BW112" s="926"/>
      <c r="BX112" s="926"/>
      <c r="BY112" s="926"/>
      <c r="BZ112" s="926"/>
      <c r="CA112" s="926">
        <v>6214933</v>
      </c>
      <c r="CB112" s="926"/>
      <c r="CC112" s="926"/>
      <c r="CD112" s="926"/>
      <c r="CE112" s="926"/>
      <c r="CF112" s="920">
        <v>27.2</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691623</v>
      </c>
      <c r="AB113" s="938"/>
      <c r="AC113" s="938"/>
      <c r="AD113" s="938"/>
      <c r="AE113" s="939"/>
      <c r="AF113" s="940">
        <v>692466</v>
      </c>
      <c r="AG113" s="938"/>
      <c r="AH113" s="938"/>
      <c r="AI113" s="938"/>
      <c r="AJ113" s="939"/>
      <c r="AK113" s="940">
        <v>831239</v>
      </c>
      <c r="AL113" s="938"/>
      <c r="AM113" s="938"/>
      <c r="AN113" s="938"/>
      <c r="AO113" s="939"/>
      <c r="AP113" s="941">
        <v>3.6</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1058231</v>
      </c>
      <c r="BR113" s="926"/>
      <c r="BS113" s="926"/>
      <c r="BT113" s="926"/>
      <c r="BU113" s="926"/>
      <c r="BV113" s="926">
        <v>926822</v>
      </c>
      <c r="BW113" s="926"/>
      <c r="BX113" s="926"/>
      <c r="BY113" s="926"/>
      <c r="BZ113" s="926"/>
      <c r="CA113" s="926">
        <v>774482</v>
      </c>
      <c r="CB113" s="926"/>
      <c r="CC113" s="926"/>
      <c r="CD113" s="926"/>
      <c r="CE113" s="926"/>
      <c r="CF113" s="920">
        <v>3.4</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67837</v>
      </c>
      <c r="DH113" s="959"/>
      <c r="DI113" s="959"/>
      <c r="DJ113" s="959"/>
      <c r="DK113" s="960"/>
      <c r="DL113" s="961">
        <v>54716</v>
      </c>
      <c r="DM113" s="959"/>
      <c r="DN113" s="959"/>
      <c r="DO113" s="959"/>
      <c r="DP113" s="960"/>
      <c r="DQ113" s="961">
        <v>41376</v>
      </c>
      <c r="DR113" s="959"/>
      <c r="DS113" s="959"/>
      <c r="DT113" s="959"/>
      <c r="DU113" s="960"/>
      <c r="DV113" s="962">
        <v>0.2</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176779</v>
      </c>
      <c r="AB114" s="959"/>
      <c r="AC114" s="959"/>
      <c r="AD114" s="959"/>
      <c r="AE114" s="960"/>
      <c r="AF114" s="961">
        <v>167146</v>
      </c>
      <c r="AG114" s="959"/>
      <c r="AH114" s="959"/>
      <c r="AI114" s="959"/>
      <c r="AJ114" s="960"/>
      <c r="AK114" s="961">
        <v>240336</v>
      </c>
      <c r="AL114" s="959"/>
      <c r="AM114" s="959"/>
      <c r="AN114" s="959"/>
      <c r="AO114" s="960"/>
      <c r="AP114" s="962">
        <v>1.1000000000000001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6865642</v>
      </c>
      <c r="BR114" s="926"/>
      <c r="BS114" s="926"/>
      <c r="BT114" s="926"/>
      <c r="BU114" s="926"/>
      <c r="BV114" s="926">
        <v>6785363</v>
      </c>
      <c r="BW114" s="926"/>
      <c r="BX114" s="926"/>
      <c r="BY114" s="926"/>
      <c r="BZ114" s="926"/>
      <c r="CA114" s="926">
        <v>7117818</v>
      </c>
      <c r="CB114" s="926"/>
      <c r="CC114" s="926"/>
      <c r="CD114" s="926"/>
      <c r="CE114" s="926"/>
      <c r="CF114" s="920">
        <v>31.2</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14256</v>
      </c>
      <c r="AB115" s="938"/>
      <c r="AC115" s="938"/>
      <c r="AD115" s="938"/>
      <c r="AE115" s="939"/>
      <c r="AF115" s="940">
        <v>14256</v>
      </c>
      <c r="AG115" s="938"/>
      <c r="AH115" s="938"/>
      <c r="AI115" s="938"/>
      <c r="AJ115" s="939"/>
      <c r="AK115" s="940">
        <v>14256</v>
      </c>
      <c r="AL115" s="938"/>
      <c r="AM115" s="938"/>
      <c r="AN115" s="938"/>
      <c r="AO115" s="939"/>
      <c r="AP115" s="941">
        <v>0.1</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7924</v>
      </c>
      <c r="BR115" s="926"/>
      <c r="BS115" s="926"/>
      <c r="BT115" s="926"/>
      <c r="BU115" s="926"/>
      <c r="BV115" s="926">
        <v>29882</v>
      </c>
      <c r="BW115" s="926"/>
      <c r="BX115" s="926"/>
      <c r="BY115" s="926"/>
      <c r="BZ115" s="926"/>
      <c r="CA115" s="926">
        <v>8528</v>
      </c>
      <c r="CB115" s="926"/>
      <c r="CC115" s="926"/>
      <c r="CD115" s="926"/>
      <c r="CE115" s="926"/>
      <c r="CF115" s="920">
        <v>0</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4972306</v>
      </c>
      <c r="AB117" s="979"/>
      <c r="AC117" s="979"/>
      <c r="AD117" s="979"/>
      <c r="AE117" s="980"/>
      <c r="AF117" s="981">
        <v>4868497</v>
      </c>
      <c r="AG117" s="979"/>
      <c r="AH117" s="979"/>
      <c r="AI117" s="979"/>
      <c r="AJ117" s="980"/>
      <c r="AK117" s="981">
        <v>4895522</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50690322</v>
      </c>
      <c r="BR119" s="1000"/>
      <c r="BS119" s="1000"/>
      <c r="BT119" s="1000"/>
      <c r="BU119" s="1000"/>
      <c r="BV119" s="1000">
        <v>50021753</v>
      </c>
      <c r="BW119" s="1000"/>
      <c r="BX119" s="1000"/>
      <c r="BY119" s="1000"/>
      <c r="BZ119" s="1000"/>
      <c r="CA119" s="1000">
        <v>48773433</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13120092</v>
      </c>
      <c r="BR120" s="931"/>
      <c r="BS120" s="931"/>
      <c r="BT120" s="931"/>
      <c r="BU120" s="931"/>
      <c r="BV120" s="931">
        <v>15146266</v>
      </c>
      <c r="BW120" s="931"/>
      <c r="BX120" s="931"/>
      <c r="BY120" s="931"/>
      <c r="BZ120" s="931"/>
      <c r="CA120" s="931">
        <v>14706942</v>
      </c>
      <c r="CB120" s="931"/>
      <c r="CC120" s="931"/>
      <c r="CD120" s="931"/>
      <c r="CE120" s="931"/>
      <c r="CF120" s="944">
        <v>64.400000000000006</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6109454</v>
      </c>
      <c r="DH120" s="931"/>
      <c r="DI120" s="931"/>
      <c r="DJ120" s="931"/>
      <c r="DK120" s="931"/>
      <c r="DL120" s="931">
        <v>4985867</v>
      </c>
      <c r="DM120" s="931"/>
      <c r="DN120" s="931"/>
      <c r="DO120" s="931"/>
      <c r="DP120" s="931"/>
      <c r="DQ120" s="931">
        <v>5300130</v>
      </c>
      <c r="DR120" s="931"/>
      <c r="DS120" s="931"/>
      <c r="DT120" s="931"/>
      <c r="DU120" s="931"/>
      <c r="DV120" s="932">
        <v>23.2</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14256</v>
      </c>
      <c r="AB121" s="959"/>
      <c r="AC121" s="959"/>
      <c r="AD121" s="959"/>
      <c r="AE121" s="960"/>
      <c r="AF121" s="961">
        <v>14256</v>
      </c>
      <c r="AG121" s="959"/>
      <c r="AH121" s="959"/>
      <c r="AI121" s="959"/>
      <c r="AJ121" s="960"/>
      <c r="AK121" s="961">
        <v>14256</v>
      </c>
      <c r="AL121" s="959"/>
      <c r="AM121" s="959"/>
      <c r="AN121" s="959"/>
      <c r="AO121" s="960"/>
      <c r="AP121" s="962">
        <v>0.1</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3883044</v>
      </c>
      <c r="BR121" s="926"/>
      <c r="BS121" s="926"/>
      <c r="BT121" s="926"/>
      <c r="BU121" s="926"/>
      <c r="BV121" s="926">
        <v>3687391</v>
      </c>
      <c r="BW121" s="926"/>
      <c r="BX121" s="926"/>
      <c r="BY121" s="926"/>
      <c r="BZ121" s="926"/>
      <c r="CA121" s="926">
        <v>4081577</v>
      </c>
      <c r="CB121" s="926"/>
      <c r="CC121" s="926"/>
      <c r="CD121" s="926"/>
      <c r="CE121" s="926"/>
      <c r="CF121" s="920">
        <v>17.899999999999999</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825699</v>
      </c>
      <c r="DH121" s="926"/>
      <c r="DI121" s="926"/>
      <c r="DJ121" s="926"/>
      <c r="DK121" s="926"/>
      <c r="DL121" s="926">
        <v>707021</v>
      </c>
      <c r="DM121" s="926"/>
      <c r="DN121" s="926"/>
      <c r="DO121" s="926"/>
      <c r="DP121" s="926"/>
      <c r="DQ121" s="926">
        <v>610519</v>
      </c>
      <c r="DR121" s="926"/>
      <c r="DS121" s="926"/>
      <c r="DT121" s="926"/>
      <c r="DU121" s="926"/>
      <c r="DV121" s="927">
        <v>2.7</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36701360</v>
      </c>
      <c r="BR122" s="1000"/>
      <c r="BS122" s="1000"/>
      <c r="BT122" s="1000"/>
      <c r="BU122" s="1000"/>
      <c r="BV122" s="1000">
        <v>36811844</v>
      </c>
      <c r="BW122" s="1000"/>
      <c r="BX122" s="1000"/>
      <c r="BY122" s="1000"/>
      <c r="BZ122" s="1000"/>
      <c r="CA122" s="1000">
        <v>35462697</v>
      </c>
      <c r="CB122" s="1000"/>
      <c r="CC122" s="1000"/>
      <c r="CD122" s="1000"/>
      <c r="CE122" s="1000"/>
      <c r="CF122" s="1017">
        <v>155.4</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295451</v>
      </c>
      <c r="DH122" s="926"/>
      <c r="DI122" s="926"/>
      <c r="DJ122" s="926"/>
      <c r="DK122" s="926"/>
      <c r="DL122" s="926">
        <v>328308</v>
      </c>
      <c r="DM122" s="926"/>
      <c r="DN122" s="926"/>
      <c r="DO122" s="926"/>
      <c r="DP122" s="926"/>
      <c r="DQ122" s="926">
        <v>304284</v>
      </c>
      <c r="DR122" s="926"/>
      <c r="DS122" s="926"/>
      <c r="DT122" s="926"/>
      <c r="DU122" s="926"/>
      <c r="DV122" s="927">
        <v>1.3</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53704496</v>
      </c>
      <c r="BR123" s="1064"/>
      <c r="BS123" s="1064"/>
      <c r="BT123" s="1064"/>
      <c r="BU123" s="1064"/>
      <c r="BV123" s="1064">
        <v>55645501</v>
      </c>
      <c r="BW123" s="1064"/>
      <c r="BX123" s="1064"/>
      <c r="BY123" s="1064"/>
      <c r="BZ123" s="1064"/>
      <c r="CA123" s="1064">
        <v>54251216</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570728</v>
      </c>
      <c r="AB128" s="1046"/>
      <c r="AC128" s="1046"/>
      <c r="AD128" s="1046"/>
      <c r="AE128" s="1047"/>
      <c r="AF128" s="1048">
        <v>529351</v>
      </c>
      <c r="AG128" s="1046"/>
      <c r="AH128" s="1046"/>
      <c r="AI128" s="1046"/>
      <c r="AJ128" s="1047"/>
      <c r="AK128" s="1048">
        <v>636049</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12.01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7924</v>
      </c>
      <c r="DH128" s="1038"/>
      <c r="DI128" s="1038"/>
      <c r="DJ128" s="1038"/>
      <c r="DK128" s="1038"/>
      <c r="DL128" s="1038">
        <v>29882</v>
      </c>
      <c r="DM128" s="1038"/>
      <c r="DN128" s="1038"/>
      <c r="DO128" s="1038"/>
      <c r="DP128" s="1038"/>
      <c r="DQ128" s="1038">
        <v>8528</v>
      </c>
      <c r="DR128" s="1038"/>
      <c r="DS128" s="1038"/>
      <c r="DT128" s="1038"/>
      <c r="DU128" s="1038"/>
      <c r="DV128" s="1039">
        <v>0</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26732137</v>
      </c>
      <c r="AB129" s="959"/>
      <c r="AC129" s="959"/>
      <c r="AD129" s="959"/>
      <c r="AE129" s="960"/>
      <c r="AF129" s="961">
        <v>25914743</v>
      </c>
      <c r="AG129" s="959"/>
      <c r="AH129" s="959"/>
      <c r="AI129" s="959"/>
      <c r="AJ129" s="960"/>
      <c r="AK129" s="961">
        <v>26122196</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17.010000000000002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3327534</v>
      </c>
      <c r="AB130" s="959"/>
      <c r="AC130" s="959"/>
      <c r="AD130" s="959"/>
      <c r="AE130" s="960"/>
      <c r="AF130" s="961">
        <v>3291243</v>
      </c>
      <c r="AG130" s="959"/>
      <c r="AH130" s="959"/>
      <c r="AI130" s="959"/>
      <c r="AJ130" s="960"/>
      <c r="AK130" s="961">
        <v>3302928</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4.4000000000000004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23404603</v>
      </c>
      <c r="AB131" s="986"/>
      <c r="AC131" s="986"/>
      <c r="AD131" s="986"/>
      <c r="AE131" s="987"/>
      <c r="AF131" s="985">
        <v>22623500</v>
      </c>
      <c r="AG131" s="986"/>
      <c r="AH131" s="986"/>
      <c r="AI131" s="986"/>
      <c r="AJ131" s="987"/>
      <c r="AK131" s="985">
        <v>22819268</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4.5890289190000004</v>
      </c>
      <c r="AB132" s="1097"/>
      <c r="AC132" s="1097"/>
      <c r="AD132" s="1097"/>
      <c r="AE132" s="1098"/>
      <c r="AF132" s="1099">
        <v>4.6319225580000003</v>
      </c>
      <c r="AG132" s="1097"/>
      <c r="AH132" s="1097"/>
      <c r="AI132" s="1097"/>
      <c r="AJ132" s="1098"/>
      <c r="AK132" s="1099">
        <v>4.1918303430000003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4.5</v>
      </c>
      <c r="AB133" s="1080"/>
      <c r="AC133" s="1080"/>
      <c r="AD133" s="1080"/>
      <c r="AE133" s="1081"/>
      <c r="AF133" s="1079">
        <v>4.4000000000000004</v>
      </c>
      <c r="AG133" s="1080"/>
      <c r="AH133" s="1080"/>
      <c r="AI133" s="1080"/>
      <c r="AJ133" s="1081"/>
      <c r="AK133" s="1079">
        <v>4.4000000000000004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Rg0JZ3LO1lsP2PXFqhHBIn6SKaDeM1taQuiwy0PiFBXaV78f6xXrDTRylHSrQMMVyjYLMq3dMme+ulh3+AojA==" saltValue="iqy7gFpIjaYu15/by7bO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4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dCQzlP80E0AhdkpEZ9PxhEHo6qNJigvQMde7xcunQ6usLOvi5cK/vX6yO/KQ+eChpVc0wAsThB8fHPunOUr9g==" saltValue="Bf4eHx0rORmJYzWJM02jZ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GAklS68S8MKac8Hm6IrtZBKgnnRyam0nKLFzghTEMHnAeHcTfpT2QRpgR2n7XUWKeg2ZEBXbFd9F6bdNfn8Ag==" saltValue="vbverGuO94htDf1Ep4g5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8681048</v>
      </c>
      <c r="AP9" s="281">
        <v>84292</v>
      </c>
      <c r="AQ9" s="282">
        <v>66571</v>
      </c>
      <c r="AR9" s="283">
        <v>26.6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6445</v>
      </c>
      <c r="AP10" s="284">
        <v>63</v>
      </c>
      <c r="AQ10" s="285">
        <v>3999</v>
      </c>
      <c r="AR10" s="286">
        <v>-98.4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120601</v>
      </c>
      <c r="AP11" s="284">
        <v>1171</v>
      </c>
      <c r="AQ11" s="285">
        <v>2086</v>
      </c>
      <c r="AR11" s="286">
        <v>-43.9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22</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348374</v>
      </c>
      <c r="AP13" s="284">
        <v>3383</v>
      </c>
      <c r="AQ13" s="285">
        <v>2452</v>
      </c>
      <c r="AR13" s="286">
        <v>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134843</v>
      </c>
      <c r="AP14" s="284">
        <v>1309</v>
      </c>
      <c r="AQ14" s="285">
        <v>1577</v>
      </c>
      <c r="AR14" s="286">
        <v>-17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-215064</v>
      </c>
      <c r="AP15" s="284">
        <v>-2088</v>
      </c>
      <c r="AQ15" s="285">
        <v>-2400</v>
      </c>
      <c r="AR15" s="286">
        <v>-13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9076247</v>
      </c>
      <c r="AP16" s="284">
        <v>88129</v>
      </c>
      <c r="AQ16" s="285">
        <v>74306</v>
      </c>
      <c r="AR16" s="286">
        <v>18.600000000000001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9.2899999999999991</v>
      </c>
      <c r="AP21" s="298">
        <v>6.91</v>
      </c>
      <c r="AQ21" s="299">
        <v>2.38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99.2</v>
      </c>
      <c r="AP22" s="303">
        <v>99.2</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3809691</v>
      </c>
      <c r="AP32" s="312">
        <v>36992</v>
      </c>
      <c r="AQ32" s="313">
        <v>38265</v>
      </c>
      <c r="AR32" s="314">
        <v>-3.3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831239</v>
      </c>
      <c r="AP35" s="312">
        <v>8071</v>
      </c>
      <c r="AQ35" s="313">
        <v>11441</v>
      </c>
      <c r="AR35" s="314">
        <v>-29.5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240336</v>
      </c>
      <c r="AP36" s="312">
        <v>2334</v>
      </c>
      <c r="AQ36" s="313">
        <v>1708</v>
      </c>
      <c r="AR36" s="314">
        <v>36.700000000000003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14256</v>
      </c>
      <c r="AP37" s="312">
        <v>138</v>
      </c>
      <c r="AQ37" s="313">
        <v>394</v>
      </c>
      <c r="AR37" s="314">
        <v>-65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-636049</v>
      </c>
      <c r="AP39" s="312">
        <v>-6176</v>
      </c>
      <c r="AQ39" s="313">
        <v>-7153</v>
      </c>
      <c r="AR39" s="314">
        <v>-13.7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-3302928</v>
      </c>
      <c r="AP40" s="312">
        <v>-32071</v>
      </c>
      <c r="AQ40" s="313">
        <v>-33456</v>
      </c>
      <c r="AR40" s="314">
        <v>-4.0999999999999996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956545</v>
      </c>
      <c r="AP41" s="312">
        <v>9288</v>
      </c>
      <c r="AQ41" s="313">
        <v>11199</v>
      </c>
      <c r="AR41" s="314">
        <v>-17.100000000000001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5446512</v>
      </c>
      <c r="AN51" s="334">
        <v>49459</v>
      </c>
      <c r="AO51" s="335">
        <v>60.7</v>
      </c>
      <c r="AP51" s="336">
        <v>66343</v>
      </c>
      <c r="AQ51" s="337">
        <v>43</v>
      </c>
      <c r="AR51" s="338">
        <v>17.7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3831081</v>
      </c>
      <c r="AN52" s="342">
        <v>34789</v>
      </c>
      <c r="AO52" s="343">
        <v>46.9</v>
      </c>
      <c r="AP52" s="344">
        <v>34529</v>
      </c>
      <c r="AQ52" s="345">
        <v>28.4</v>
      </c>
      <c r="AR52" s="346">
        <v>18.5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7550208</v>
      </c>
      <c r="AN53" s="334">
        <v>69696</v>
      </c>
      <c r="AO53" s="335">
        <v>40.9</v>
      </c>
      <c r="AP53" s="336">
        <v>56416</v>
      </c>
      <c r="AQ53" s="337">
        <v>-15</v>
      </c>
      <c r="AR53" s="338">
        <v>55.9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4678399</v>
      </c>
      <c r="AN54" s="342">
        <v>43187</v>
      </c>
      <c r="AO54" s="343">
        <v>24.1</v>
      </c>
      <c r="AP54" s="344">
        <v>32623</v>
      </c>
      <c r="AQ54" s="345">
        <v>-5.5</v>
      </c>
      <c r="AR54" s="346">
        <v>29.6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3996745</v>
      </c>
      <c r="AN55" s="334">
        <v>37571</v>
      </c>
      <c r="AO55" s="335">
        <v>-46.1</v>
      </c>
      <c r="AP55" s="336">
        <v>49217</v>
      </c>
      <c r="AQ55" s="337">
        <v>-12.8</v>
      </c>
      <c r="AR55" s="338">
        <v>-33.299999999999997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2576562</v>
      </c>
      <c r="AN56" s="342">
        <v>24221</v>
      </c>
      <c r="AO56" s="343">
        <v>-43.9</v>
      </c>
      <c r="AP56" s="344">
        <v>27232</v>
      </c>
      <c r="AQ56" s="345">
        <v>-16.5</v>
      </c>
      <c r="AR56" s="346">
        <v>-27.4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6235555</v>
      </c>
      <c r="AN57" s="334">
        <v>59587</v>
      </c>
      <c r="AO57" s="335">
        <v>58.6</v>
      </c>
      <c r="AP57" s="336">
        <v>49211</v>
      </c>
      <c r="AQ57" s="337">
        <v>0</v>
      </c>
      <c r="AR57" s="338">
        <v>58.6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5367308</v>
      </c>
      <c r="AN58" s="342">
        <v>51290</v>
      </c>
      <c r="AO58" s="343">
        <v>111.8</v>
      </c>
      <c r="AP58" s="344">
        <v>28367</v>
      </c>
      <c r="AQ58" s="345">
        <v>4.2</v>
      </c>
      <c r="AR58" s="346">
        <v>107.6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4345109</v>
      </c>
      <c r="AN59" s="334">
        <v>42190</v>
      </c>
      <c r="AO59" s="335">
        <v>-29.2</v>
      </c>
      <c r="AP59" s="336">
        <v>51738</v>
      </c>
      <c r="AQ59" s="337">
        <v>5.0999999999999996</v>
      </c>
      <c r="AR59" s="338">
        <v>-34.299999999999997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2786790</v>
      </c>
      <c r="AN60" s="342">
        <v>27059</v>
      </c>
      <c r="AO60" s="343">
        <v>-47.2</v>
      </c>
      <c r="AP60" s="344">
        <v>30360</v>
      </c>
      <c r="AQ60" s="345">
        <v>7</v>
      </c>
      <c r="AR60" s="346">
        <v>-54.2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5514826</v>
      </c>
      <c r="AN61" s="349">
        <v>51701</v>
      </c>
      <c r="AO61" s="350">
        <v>17</v>
      </c>
      <c r="AP61" s="351">
        <v>54585</v>
      </c>
      <c r="AQ61" s="352">
        <v>4.0999999999999996</v>
      </c>
      <c r="AR61" s="338">
        <v>12.9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3848028</v>
      </c>
      <c r="AN62" s="342">
        <v>36109</v>
      </c>
      <c r="AO62" s="343">
        <v>18.3</v>
      </c>
      <c r="AP62" s="344">
        <v>30622</v>
      </c>
      <c r="AQ62" s="345">
        <v>3.5</v>
      </c>
      <c r="AR62" s="346">
        <v>14.8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fGaAmuXkbczFQZ61TVejraPt0eNQE3FT0tzxhxeGYcwra7JBuIR58Sqn4VlKEmWdK3aRejQeEHHa2JH0W4z1Q==" saltValue="UFZ5+XrqeQErpDBs2LK1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ebaxx4QsL7NIic1evBg35l1116Us08HQQEwHi/+l1EtoK0t+r32vOdCUszQ5hbcADT9ybNFyqkpfu/2+2cz3Pg==" saltValue="isYwmv37t8FjVJpIuvZj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DkNPb81aNALKjq/XFs3DunGGeNuTXuPKMmcxRjafGlLRkvDfVKsRsIyvd9Kq4iLUH9HgLqc7JJR8iNlA1/GjGg==" saltValue="GJIsvwYmX7my7j4MhVkZ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14.41</v>
      </c>
      <c r="G47" s="12">
        <v>13.08</v>
      </c>
      <c r="H47" s="12">
        <v>13.34</v>
      </c>
      <c r="I47" s="12">
        <v>18.18</v>
      </c>
      <c r="J47" s="13">
        <v>17.79</v>
      </c>
    </row>
    <row r="48" spans="2:10" ht="57.75" customHeight="1" x14ac:dyDescent="0.2">
      <c r="B48" s="14"/>
      <c r="C48" s="1141" t="s">
        <v>4</v>
      </c>
      <c r="D48" s="1141"/>
      <c r="E48" s="1142"/>
      <c r="F48" s="15">
        <v>8.6199999999999992</v>
      </c>
      <c r="G48" s="16">
        <v>8.3699999999999992</v>
      </c>
      <c r="H48" s="16">
        <v>13.33</v>
      </c>
      <c r="I48" s="16">
        <v>9.98</v>
      </c>
      <c r="J48" s="17">
        <v>9.4</v>
      </c>
    </row>
    <row r="49" spans="2:10" ht="57.75" customHeight="1" thickBot="1" x14ac:dyDescent="0.25">
      <c r="B49" s="18"/>
      <c r="C49" s="1143" t="s">
        <v>5</v>
      </c>
      <c r="D49" s="1143"/>
      <c r="E49" s="1144"/>
      <c r="F49" s="19" t="s">
        <v>534</v>
      </c>
      <c r="G49" s="20" t="s">
        <v>535</v>
      </c>
      <c r="H49" s="20">
        <v>1.76</v>
      </c>
      <c r="I49" s="20" t="s">
        <v>536</v>
      </c>
      <c r="J49" s="21" t="s">
        <v>537</v>
      </c>
    </row>
    <row r="50" spans="2:10" ht="13" x14ac:dyDescent="0.2"/>
  </sheetData>
  <sheetProtection algorithmName="SHA-512" hashValue="mk5S1xbbAV6iuOmfysXVBsxDCVIT9K5xbuchXKBsBFcMsD0c7CNKeRaDMLRSjKN9lPPu1RAzjkTzGvguv9i7tA==" saltValue="WdjaNDuAXvtYZa6N/R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538</v>
      </c>
      <c r="D34" s="1151"/>
      <c r="E34" s="1152"/>
      <c r="F34" s="32">
        <v>20.91</v>
      </c>
      <c r="G34" s="33">
        <v>15.42</v>
      </c>
      <c r="H34" s="33">
        <v>15.54</v>
      </c>
      <c r="I34" s="33">
        <v>15.49</v>
      </c>
      <c r="J34" s="34">
        <v>14.44</v>
      </c>
      <c r="K34" s="22"/>
      <c r="L34" s="22"/>
      <c r="M34" s="22"/>
      <c r="N34" s="22"/>
      <c r="O34" s="22"/>
      <c r="P34" s="22"/>
    </row>
    <row r="35" spans="1:16" ht="39" customHeight="1" x14ac:dyDescent="0.2">
      <c r="A35" s="22"/>
      <c r="B35" s="35"/>
      <c r="C35" s="1145" t="s">
        <v>539</v>
      </c>
      <c r="D35" s="1146"/>
      <c r="E35" s="1147"/>
      <c r="F35" s="36">
        <v>8.5399999999999991</v>
      </c>
      <c r="G35" s="37">
        <v>8.3000000000000007</v>
      </c>
      <c r="H35" s="37">
        <v>13.32</v>
      </c>
      <c r="I35" s="37">
        <v>9.9499999999999993</v>
      </c>
      <c r="J35" s="38">
        <v>9.39</v>
      </c>
      <c r="K35" s="22"/>
      <c r="L35" s="22"/>
      <c r="M35" s="22"/>
      <c r="N35" s="22"/>
      <c r="O35" s="22"/>
      <c r="P35" s="22"/>
    </row>
    <row r="36" spans="1:16" ht="39" customHeight="1" x14ac:dyDescent="0.2">
      <c r="A36" s="22"/>
      <c r="B36" s="35"/>
      <c r="C36" s="1145" t="s">
        <v>540</v>
      </c>
      <c r="D36" s="1146"/>
      <c r="E36" s="1147"/>
      <c r="F36" s="36" t="s">
        <v>491</v>
      </c>
      <c r="G36" s="37">
        <v>0.31</v>
      </c>
      <c r="H36" s="37">
        <v>0.87</v>
      </c>
      <c r="I36" s="37">
        <v>1.21</v>
      </c>
      <c r="J36" s="38">
        <v>1.57</v>
      </c>
      <c r="K36" s="22"/>
      <c r="L36" s="22"/>
      <c r="M36" s="22"/>
      <c r="N36" s="22"/>
      <c r="O36" s="22"/>
      <c r="P36" s="22"/>
    </row>
    <row r="37" spans="1:16" ht="39" customHeight="1" x14ac:dyDescent="0.2">
      <c r="A37" s="22"/>
      <c r="B37" s="35"/>
      <c r="C37" s="1145" t="s">
        <v>541</v>
      </c>
      <c r="D37" s="1146"/>
      <c r="E37" s="1147"/>
      <c r="F37" s="36">
        <v>1.22</v>
      </c>
      <c r="G37" s="37">
        <v>1.8</v>
      </c>
      <c r="H37" s="37">
        <v>1.53</v>
      </c>
      <c r="I37" s="37">
        <v>1.33</v>
      </c>
      <c r="J37" s="38">
        <v>0.95</v>
      </c>
      <c r="K37" s="22"/>
      <c r="L37" s="22"/>
      <c r="M37" s="22"/>
      <c r="N37" s="22"/>
      <c r="O37" s="22"/>
      <c r="P37" s="22"/>
    </row>
    <row r="38" spans="1:16" ht="39" customHeight="1" x14ac:dyDescent="0.2">
      <c r="A38" s="22"/>
      <c r="B38" s="35"/>
      <c r="C38" s="1145" t="s">
        <v>542</v>
      </c>
      <c r="D38" s="1146"/>
      <c r="E38" s="1147"/>
      <c r="F38" s="36">
        <v>0.56000000000000005</v>
      </c>
      <c r="G38" s="37">
        <v>0.7</v>
      </c>
      <c r="H38" s="37">
        <v>0.89</v>
      </c>
      <c r="I38" s="37">
        <v>0.24</v>
      </c>
      <c r="J38" s="38">
        <v>0.17</v>
      </c>
      <c r="K38" s="22"/>
      <c r="L38" s="22"/>
      <c r="M38" s="22"/>
      <c r="N38" s="22"/>
      <c r="O38" s="22"/>
      <c r="P38" s="22"/>
    </row>
    <row r="39" spans="1:16" ht="39" customHeight="1" x14ac:dyDescent="0.2">
      <c r="A39" s="22"/>
      <c r="B39" s="35"/>
      <c r="C39" s="1145" t="s">
        <v>543</v>
      </c>
      <c r="D39" s="1146"/>
      <c r="E39" s="1147"/>
      <c r="F39" s="36">
        <v>0.28000000000000003</v>
      </c>
      <c r="G39" s="37">
        <v>0.19</v>
      </c>
      <c r="H39" s="37">
        <v>0.15</v>
      </c>
      <c r="I39" s="37">
        <v>0.04</v>
      </c>
      <c r="J39" s="38">
        <v>0.12</v>
      </c>
      <c r="K39" s="22"/>
      <c r="L39" s="22"/>
      <c r="M39" s="22"/>
      <c r="N39" s="22"/>
      <c r="O39" s="22"/>
      <c r="P39" s="22"/>
    </row>
    <row r="40" spans="1:16" ht="39" customHeight="1" x14ac:dyDescent="0.2">
      <c r="A40" s="22"/>
      <c r="B40" s="35"/>
      <c r="C40" s="1145" t="s">
        <v>544</v>
      </c>
      <c r="D40" s="1146"/>
      <c r="E40" s="1147"/>
      <c r="F40" s="36">
        <v>0</v>
      </c>
      <c r="G40" s="37">
        <v>0</v>
      </c>
      <c r="H40" s="37">
        <v>0</v>
      </c>
      <c r="I40" s="37">
        <v>0.01</v>
      </c>
      <c r="J40" s="38">
        <v>0.06</v>
      </c>
      <c r="K40" s="22"/>
      <c r="L40" s="22"/>
      <c r="M40" s="22"/>
      <c r="N40" s="22"/>
      <c r="O40" s="22"/>
      <c r="P40" s="22"/>
    </row>
    <row r="41" spans="1:16" ht="39" customHeight="1" x14ac:dyDescent="0.2">
      <c r="A41" s="22"/>
      <c r="B41" s="35"/>
      <c r="C41" s="1145" t="s">
        <v>545</v>
      </c>
      <c r="D41" s="1146"/>
      <c r="E41" s="1147"/>
      <c r="F41" s="36">
        <v>0</v>
      </c>
      <c r="G41" s="37">
        <v>0</v>
      </c>
      <c r="H41" s="37">
        <v>0.01</v>
      </c>
      <c r="I41" s="37">
        <v>0.01</v>
      </c>
      <c r="J41" s="38">
        <v>0</v>
      </c>
      <c r="K41" s="22"/>
      <c r="L41" s="22"/>
      <c r="M41" s="22"/>
      <c r="N41" s="22"/>
      <c r="O41" s="22"/>
      <c r="P41" s="22"/>
    </row>
    <row r="42" spans="1:16" ht="39" customHeight="1" x14ac:dyDescent="0.2">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547</v>
      </c>
      <c r="D43" s="1149"/>
      <c r="E43" s="1150"/>
      <c r="F43" s="41">
        <v>0.27</v>
      </c>
      <c r="G43" s="42">
        <v>7.0000000000000007E-2</v>
      </c>
      <c r="H43" s="42">
        <v>0</v>
      </c>
      <c r="I43" s="42">
        <v>0.02</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pUxT5dks46uLbhT1CO0vkboEo8+RUQ3fnNtJTFoh17dmFdyNoxlWAK1Ldj2EB/WEkbrX/X0ZlCU6TCnN0r0gw==" saltValue="GemaIU5Ci81drHEm0j89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3874</v>
      </c>
      <c r="L45" s="60">
        <v>3987</v>
      </c>
      <c r="M45" s="60">
        <v>4090</v>
      </c>
      <c r="N45" s="60">
        <v>3995</v>
      </c>
      <c r="O45" s="61">
        <v>3810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1024</v>
      </c>
      <c r="L48" s="64">
        <v>795</v>
      </c>
      <c r="M48" s="64">
        <v>692</v>
      </c>
      <c r="N48" s="64">
        <v>692</v>
      </c>
      <c r="O48" s="65">
        <v>831</v>
      </c>
      <c r="P48" s="48"/>
      <c r="Q48" s="48"/>
      <c r="R48" s="48"/>
      <c r="S48" s="48"/>
      <c r="T48" s="48"/>
      <c r="U48" s="48"/>
    </row>
    <row r="49" spans="1:21" ht="30.75" customHeight="1" x14ac:dyDescent="0.2">
      <c r="A49" s="48"/>
      <c r="B49" s="1155"/>
      <c r="C49" s="1156"/>
      <c r="D49" s="62"/>
      <c r="E49" s="1161" t="s">
        <v>14</v>
      </c>
      <c r="F49" s="1161"/>
      <c r="G49" s="1161"/>
      <c r="H49" s="1161"/>
      <c r="I49" s="1161"/>
      <c r="J49" s="1162"/>
      <c r="K49" s="63">
        <v>385</v>
      </c>
      <c r="L49" s="64">
        <v>180</v>
      </c>
      <c r="M49" s="64">
        <v>177</v>
      </c>
      <c r="N49" s="64">
        <v>167</v>
      </c>
      <c r="O49" s="65">
        <v>240</v>
      </c>
      <c r="P49" s="48"/>
      <c r="Q49" s="48"/>
      <c r="R49" s="48"/>
      <c r="S49" s="48"/>
      <c r="T49" s="48"/>
      <c r="U49" s="48"/>
    </row>
    <row r="50" spans="1:21" ht="30.75" customHeight="1" x14ac:dyDescent="0.2">
      <c r="A50" s="48"/>
      <c r="B50" s="1155"/>
      <c r="C50" s="1156"/>
      <c r="D50" s="62"/>
      <c r="E50" s="1161" t="s">
        <v>15</v>
      </c>
      <c r="F50" s="1161"/>
      <c r="G50" s="1161"/>
      <c r="H50" s="1161"/>
      <c r="I50" s="1161"/>
      <c r="J50" s="1162"/>
      <c r="K50" s="63">
        <v>14</v>
      </c>
      <c r="L50" s="64">
        <v>14</v>
      </c>
      <c r="M50" s="64">
        <v>14</v>
      </c>
      <c r="N50" s="64">
        <v>14</v>
      </c>
      <c r="O50" s="65">
        <v>14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4184</v>
      </c>
      <c r="L52" s="64">
        <v>4063</v>
      </c>
      <c r="M52" s="64">
        <v>3899</v>
      </c>
      <c r="N52" s="64">
        <v>3820</v>
      </c>
      <c r="O52" s="65">
        <v>3939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1113</v>
      </c>
      <c r="L53" s="69">
        <v>913</v>
      </c>
      <c r="M53" s="69">
        <v>1074</v>
      </c>
      <c r="N53" s="69">
        <v>1048</v>
      </c>
      <c r="O53" s="70">
        <v>956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2t5TBURh1ojPnNSAHcvzC2GvwnZ7HnYPYtdC0qvvp4gbWBCHwLnzg1l2seFQQMJnAOMHDN9qfSGEELPcjfxA==" saltValue="oiiuCe81Nig0Hsk69eT2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34518</v>
      </c>
      <c r="J41" s="356">
        <v>36397</v>
      </c>
      <c r="K41" s="356">
        <v>35460</v>
      </c>
      <c r="L41" s="356">
        <v>36204</v>
      </c>
      <c r="M41" s="357">
        <v>34616</v>
      </c>
    </row>
    <row r="42" spans="2:13" ht="27.75" customHeight="1" x14ac:dyDescent="0.2">
      <c r="B42" s="1186"/>
      <c r="C42" s="1187"/>
      <c r="D42" s="106"/>
      <c r="E42" s="1192" t="s">
        <v>32</v>
      </c>
      <c r="F42" s="1192"/>
      <c r="G42" s="1192"/>
      <c r="H42" s="1193"/>
      <c r="I42" s="358">
        <v>93</v>
      </c>
      <c r="J42" s="359">
        <v>81</v>
      </c>
      <c r="K42" s="359">
        <v>68</v>
      </c>
      <c r="L42" s="359">
        <v>55</v>
      </c>
      <c r="M42" s="360">
        <v>41</v>
      </c>
    </row>
    <row r="43" spans="2:13" ht="27.75" customHeight="1" x14ac:dyDescent="0.2">
      <c r="B43" s="1186"/>
      <c r="C43" s="1187"/>
      <c r="D43" s="106"/>
      <c r="E43" s="1192" t="s">
        <v>33</v>
      </c>
      <c r="F43" s="1192"/>
      <c r="G43" s="1192"/>
      <c r="H43" s="1193"/>
      <c r="I43" s="358">
        <v>9783</v>
      </c>
      <c r="J43" s="359">
        <v>8479</v>
      </c>
      <c r="K43" s="359">
        <v>7231</v>
      </c>
      <c r="L43" s="359">
        <v>6021</v>
      </c>
      <c r="M43" s="360">
        <v>6215</v>
      </c>
    </row>
    <row r="44" spans="2:13" ht="27.75" customHeight="1" x14ac:dyDescent="0.2">
      <c r="B44" s="1186"/>
      <c r="C44" s="1187"/>
      <c r="D44" s="106"/>
      <c r="E44" s="1192" t="s">
        <v>34</v>
      </c>
      <c r="F44" s="1192"/>
      <c r="G44" s="1192"/>
      <c r="H44" s="1193"/>
      <c r="I44" s="358">
        <v>889</v>
      </c>
      <c r="J44" s="359">
        <v>757</v>
      </c>
      <c r="K44" s="359">
        <v>1058</v>
      </c>
      <c r="L44" s="359">
        <v>927</v>
      </c>
      <c r="M44" s="360">
        <v>774</v>
      </c>
    </row>
    <row r="45" spans="2:13" ht="27.75" customHeight="1" x14ac:dyDescent="0.2">
      <c r="B45" s="1186"/>
      <c r="C45" s="1187"/>
      <c r="D45" s="106"/>
      <c r="E45" s="1192" t="s">
        <v>35</v>
      </c>
      <c r="F45" s="1192"/>
      <c r="G45" s="1192"/>
      <c r="H45" s="1193"/>
      <c r="I45" s="358">
        <v>6938</v>
      </c>
      <c r="J45" s="359">
        <v>6891</v>
      </c>
      <c r="K45" s="359">
        <v>6866</v>
      </c>
      <c r="L45" s="359">
        <v>6785</v>
      </c>
      <c r="M45" s="360">
        <v>7118</v>
      </c>
    </row>
    <row r="46" spans="2:13" ht="27.75" customHeight="1" x14ac:dyDescent="0.2">
      <c r="B46" s="1186"/>
      <c r="C46" s="1187"/>
      <c r="D46" s="107"/>
      <c r="E46" s="1192" t="s">
        <v>36</v>
      </c>
      <c r="F46" s="1192"/>
      <c r="G46" s="1192"/>
      <c r="H46" s="1193"/>
      <c r="I46" s="358">
        <v>70</v>
      </c>
      <c r="J46" s="359">
        <v>11</v>
      </c>
      <c r="K46" s="359">
        <v>8</v>
      </c>
      <c r="L46" s="359">
        <v>30</v>
      </c>
      <c r="M46" s="360">
        <v>9</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12298</v>
      </c>
      <c r="J50" s="359">
        <v>12218</v>
      </c>
      <c r="K50" s="359">
        <v>13120</v>
      </c>
      <c r="L50" s="359">
        <v>15146</v>
      </c>
      <c r="M50" s="360">
        <v>14707</v>
      </c>
    </row>
    <row r="51" spans="2:13" ht="27.75" customHeight="1" x14ac:dyDescent="0.2">
      <c r="B51" s="1186"/>
      <c r="C51" s="1187"/>
      <c r="D51" s="106"/>
      <c r="E51" s="1192" t="s">
        <v>42</v>
      </c>
      <c r="F51" s="1192"/>
      <c r="G51" s="1192"/>
      <c r="H51" s="1193"/>
      <c r="I51" s="358">
        <v>4220</v>
      </c>
      <c r="J51" s="359">
        <v>4931</v>
      </c>
      <c r="K51" s="359">
        <v>3883</v>
      </c>
      <c r="L51" s="359">
        <v>3687</v>
      </c>
      <c r="M51" s="360">
        <v>4082</v>
      </c>
    </row>
    <row r="52" spans="2:13" ht="27.75" customHeight="1" x14ac:dyDescent="0.2">
      <c r="B52" s="1188"/>
      <c r="C52" s="1189"/>
      <c r="D52" s="106"/>
      <c r="E52" s="1192" t="s">
        <v>43</v>
      </c>
      <c r="F52" s="1192"/>
      <c r="G52" s="1192"/>
      <c r="H52" s="1193"/>
      <c r="I52" s="358">
        <v>36290</v>
      </c>
      <c r="J52" s="359">
        <v>37317</v>
      </c>
      <c r="K52" s="359">
        <v>36701</v>
      </c>
      <c r="L52" s="359">
        <v>36812</v>
      </c>
      <c r="M52" s="360">
        <v>35463</v>
      </c>
    </row>
    <row r="53" spans="2:13" ht="27.75" customHeight="1" thickBot="1" x14ac:dyDescent="0.25">
      <c r="B53" s="1199" t="s">
        <v>19</v>
      </c>
      <c r="C53" s="1200"/>
      <c r="D53" s="110"/>
      <c r="E53" s="1201" t="s">
        <v>44</v>
      </c>
      <c r="F53" s="1201"/>
      <c r="G53" s="1201"/>
      <c r="H53" s="1202"/>
      <c r="I53" s="361">
        <v>-516</v>
      </c>
      <c r="J53" s="362">
        <v>-1850</v>
      </c>
      <c r="K53" s="362">
        <v>-3014</v>
      </c>
      <c r="L53" s="362">
        <v>-5624</v>
      </c>
      <c r="M53" s="363">
        <v>-5478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teCTsnNCFdQwXZoH3fU6D8UdR59cvGgRicG5hJvkcos86jxEdtf06fOxWs55aYKCba+2UEgMNliP9bS78j/zA==" saltValue="JAeACafB6W1cpxB8DGBa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3566</v>
      </c>
      <c r="G55" s="122">
        <v>4711</v>
      </c>
      <c r="H55" s="123">
        <v>4648</v>
      </c>
    </row>
    <row r="56" spans="2:8" ht="52.5" customHeight="1" x14ac:dyDescent="0.2">
      <c r="B56" s="124"/>
      <c r="C56" s="1213" t="s">
        <v>47</v>
      </c>
      <c r="D56" s="1213"/>
      <c r="E56" s="1214"/>
      <c r="F56" s="125">
        <v>724</v>
      </c>
      <c r="G56" s="125">
        <v>724</v>
      </c>
      <c r="H56" s="126">
        <v>832</v>
      </c>
    </row>
    <row r="57" spans="2:8" ht="53.25" customHeight="1" x14ac:dyDescent="0.2">
      <c r="B57" s="124"/>
      <c r="C57" s="1215" t="s">
        <v>48</v>
      </c>
      <c r="D57" s="1215"/>
      <c r="E57" s="1216"/>
      <c r="F57" s="127">
        <v>5150</v>
      </c>
      <c r="G57" s="127">
        <v>5917</v>
      </c>
      <c r="H57" s="128">
        <v>5698</v>
      </c>
    </row>
    <row r="58" spans="2:8" ht="45.75" customHeight="1" x14ac:dyDescent="0.2">
      <c r="B58" s="129"/>
      <c r="C58" s="1203" t="s">
        <v>561</v>
      </c>
      <c r="D58" s="1204"/>
      <c r="E58" s="1205"/>
      <c r="F58" s="130">
        <v>1534</v>
      </c>
      <c r="G58" s="130">
        <v>1759</v>
      </c>
      <c r="H58" s="131">
        <v>1624</v>
      </c>
    </row>
    <row r="59" spans="2:8" ht="45.75" customHeight="1" x14ac:dyDescent="0.2">
      <c r="B59" s="129"/>
      <c r="C59" s="1203" t="s">
        <v>562</v>
      </c>
      <c r="D59" s="1204"/>
      <c r="E59" s="1205"/>
      <c r="F59" s="130">
        <v>1328</v>
      </c>
      <c r="G59" s="130">
        <v>1471</v>
      </c>
      <c r="H59" s="131">
        <v>1406</v>
      </c>
    </row>
    <row r="60" spans="2:8" ht="45.75" customHeight="1" x14ac:dyDescent="0.2">
      <c r="B60" s="129"/>
      <c r="C60" s="1203" t="s">
        <v>563</v>
      </c>
      <c r="D60" s="1204"/>
      <c r="E60" s="1205"/>
      <c r="F60" s="130">
        <v>588</v>
      </c>
      <c r="G60" s="130">
        <v>1093</v>
      </c>
      <c r="H60" s="131">
        <v>1226</v>
      </c>
    </row>
    <row r="61" spans="2:8" ht="45.75" customHeight="1" x14ac:dyDescent="0.2">
      <c r="B61" s="129"/>
      <c r="C61" s="1203" t="s">
        <v>564</v>
      </c>
      <c r="D61" s="1204"/>
      <c r="E61" s="1205"/>
      <c r="F61" s="130">
        <v>1052</v>
      </c>
      <c r="G61" s="130">
        <v>887</v>
      </c>
      <c r="H61" s="131">
        <v>646</v>
      </c>
    </row>
    <row r="62" spans="2:8" ht="45.75" customHeight="1" thickBot="1" x14ac:dyDescent="0.25">
      <c r="B62" s="132"/>
      <c r="C62" s="1206" t="s">
        <v>565</v>
      </c>
      <c r="D62" s="1207"/>
      <c r="E62" s="1208"/>
      <c r="F62" s="133">
        <v>82</v>
      </c>
      <c r="G62" s="133">
        <v>120</v>
      </c>
      <c r="H62" s="134">
        <v>149</v>
      </c>
    </row>
    <row r="63" spans="2:8" ht="52.5" customHeight="1" thickBot="1" x14ac:dyDescent="0.25">
      <c r="B63" s="135"/>
      <c r="C63" s="1209" t="s">
        <v>49</v>
      </c>
      <c r="D63" s="1209"/>
      <c r="E63" s="1210"/>
      <c r="F63" s="136">
        <v>9439</v>
      </c>
      <c r="G63" s="136">
        <v>11352</v>
      </c>
      <c r="H63" s="137">
        <v>11178</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4HxapEtzTNgNvf9jyd8VrE26hFJcLuM3/y/b2UVMHybndnelkHfBxHiaRXW/VBpIHSH49z3UxUx47KNtFJxUZw==" saltValue="k2kH+CezutvISWAX9cp8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49459</v>
      </c>
      <c r="E3" s="156"/>
      <c r="F3" s="157">
        <v>66343</v>
      </c>
      <c r="G3" s="158"/>
      <c r="H3" s="159"/>
    </row>
    <row r="4" spans="1:8" x14ac:dyDescent="0.2">
      <c r="A4" s="160"/>
      <c r="B4" s="161"/>
      <c r="C4" s="162"/>
      <c r="D4" s="163">
        <v>34789</v>
      </c>
      <c r="E4" s="164"/>
      <c r="F4" s="165">
        <v>34529</v>
      </c>
      <c r="G4" s="166"/>
      <c r="H4" s="167"/>
    </row>
    <row r="5" spans="1:8" x14ac:dyDescent="0.2">
      <c r="A5" s="148" t="s">
        <v>523</v>
      </c>
      <c r="B5" s="153"/>
      <c r="C5" s="154"/>
      <c r="D5" s="155">
        <v>69696</v>
      </c>
      <c r="E5" s="156"/>
      <c r="F5" s="157">
        <v>56416</v>
      </c>
      <c r="G5" s="158"/>
      <c r="H5" s="159"/>
    </row>
    <row r="6" spans="1:8" x14ac:dyDescent="0.2">
      <c r="A6" s="160"/>
      <c r="B6" s="161"/>
      <c r="C6" s="162"/>
      <c r="D6" s="163">
        <v>43187</v>
      </c>
      <c r="E6" s="164"/>
      <c r="F6" s="165">
        <v>32623</v>
      </c>
      <c r="G6" s="166"/>
      <c r="H6" s="167"/>
    </row>
    <row r="7" spans="1:8" x14ac:dyDescent="0.2">
      <c r="A7" s="148" t="s">
        <v>524</v>
      </c>
      <c r="B7" s="153"/>
      <c r="C7" s="154"/>
      <c r="D7" s="155">
        <v>37571</v>
      </c>
      <c r="E7" s="156"/>
      <c r="F7" s="157">
        <v>49217</v>
      </c>
      <c r="G7" s="158"/>
      <c r="H7" s="159"/>
    </row>
    <row r="8" spans="1:8" x14ac:dyDescent="0.2">
      <c r="A8" s="160"/>
      <c r="B8" s="161"/>
      <c r="C8" s="162"/>
      <c r="D8" s="163">
        <v>24221</v>
      </c>
      <c r="E8" s="164"/>
      <c r="F8" s="165">
        <v>27232</v>
      </c>
      <c r="G8" s="166"/>
      <c r="H8" s="167"/>
    </row>
    <row r="9" spans="1:8" x14ac:dyDescent="0.2">
      <c r="A9" s="148" t="s">
        <v>525</v>
      </c>
      <c r="B9" s="153"/>
      <c r="C9" s="154"/>
      <c r="D9" s="155">
        <v>59587</v>
      </c>
      <c r="E9" s="156"/>
      <c r="F9" s="157">
        <v>49211</v>
      </c>
      <c r="G9" s="158"/>
      <c r="H9" s="159"/>
    </row>
    <row r="10" spans="1:8" x14ac:dyDescent="0.2">
      <c r="A10" s="160"/>
      <c r="B10" s="161"/>
      <c r="C10" s="162"/>
      <c r="D10" s="163">
        <v>51290</v>
      </c>
      <c r="E10" s="164"/>
      <c r="F10" s="165">
        <v>28367</v>
      </c>
      <c r="G10" s="166"/>
      <c r="H10" s="167"/>
    </row>
    <row r="11" spans="1:8" x14ac:dyDescent="0.2">
      <c r="A11" s="148" t="s">
        <v>526</v>
      </c>
      <c r="B11" s="153"/>
      <c r="C11" s="154"/>
      <c r="D11" s="155">
        <v>42190</v>
      </c>
      <c r="E11" s="156"/>
      <c r="F11" s="157">
        <v>51738</v>
      </c>
      <c r="G11" s="158"/>
      <c r="H11" s="159"/>
    </row>
    <row r="12" spans="1:8" x14ac:dyDescent="0.2">
      <c r="A12" s="160"/>
      <c r="B12" s="161"/>
      <c r="C12" s="168"/>
      <c r="D12" s="163">
        <v>27059</v>
      </c>
      <c r="E12" s="164"/>
      <c r="F12" s="165">
        <v>30360</v>
      </c>
      <c r="G12" s="166"/>
      <c r="H12" s="167"/>
    </row>
    <row r="13" spans="1:8" x14ac:dyDescent="0.2">
      <c r="A13" s="148"/>
      <c r="B13" s="153"/>
      <c r="C13" s="169"/>
      <c r="D13" s="170">
        <v>51701</v>
      </c>
      <c r="E13" s="171"/>
      <c r="F13" s="172">
        <v>54585</v>
      </c>
      <c r="G13" s="173"/>
      <c r="H13" s="159"/>
    </row>
    <row r="14" spans="1:8" x14ac:dyDescent="0.2">
      <c r="A14" s="160"/>
      <c r="B14" s="161"/>
      <c r="C14" s="162"/>
      <c r="D14" s="163">
        <v>36109</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8.6199999999999992</v>
      </c>
      <c r="C19" s="174">
        <f>ROUND(VALUE(SUBSTITUTE(実質収支比率等に係る経年分析!G$48,"▲","-")),2)</f>
        <v>8.3699999999999992</v>
      </c>
      <c r="D19" s="174">
        <f>ROUND(VALUE(SUBSTITUTE(実質収支比率等に係る経年分析!H$48,"▲","-")),2)</f>
        <v>13.33</v>
      </c>
      <c r="E19" s="174">
        <f>ROUND(VALUE(SUBSTITUTE(実質収支比率等に係る経年分析!I$48,"▲","-")),2)</f>
        <v>9.98</v>
      </c>
      <c r="F19" s="174">
        <f>ROUND(VALUE(SUBSTITUTE(実質収支比率等に係る経年分析!J$48,"▲","-")),2)</f>
        <v>9.4</v>
      </c>
    </row>
    <row r="20" spans="1:11" x14ac:dyDescent="0.2">
      <c r="A20" s="174" t="s">
        <v>53</v>
      </c>
      <c r="B20" s="174">
        <f>ROUND(VALUE(SUBSTITUTE(実質収支比率等に係る経年分析!F$47,"▲","-")),2)</f>
        <v>14.41</v>
      </c>
      <c r="C20" s="174">
        <f>ROUND(VALUE(SUBSTITUTE(実質収支比率等に係る経年分析!G$47,"▲","-")),2)</f>
        <v>13.08</v>
      </c>
      <c r="D20" s="174">
        <f>ROUND(VALUE(SUBSTITUTE(実質収支比率等に係る経年分析!H$47,"▲","-")),2)</f>
        <v>13.34</v>
      </c>
      <c r="E20" s="174">
        <f>ROUND(VALUE(SUBSTITUTE(実質収支比率等に係る経年分析!I$47,"▲","-")),2)</f>
        <v>18.18</v>
      </c>
      <c r="F20" s="174">
        <f>ROUND(VALUE(SUBSTITUTE(実質収支比率等に係る経年分析!J$47,"▲","-")),2)</f>
        <v>17.79</v>
      </c>
    </row>
    <row r="21" spans="1:11" x14ac:dyDescent="0.2">
      <c r="A21" s="174" t="s">
        <v>54</v>
      </c>
      <c r="B21" s="174">
        <f>IF(ISNUMBER(VALUE(SUBSTITUTE(実質収支比率等に係る経年分析!F$49,"▲","-"))),ROUND(VALUE(SUBSTITUTE(実質収支比率等に係る経年分析!F$49,"▲","-")),2),NA())</f>
        <v>-7.26</v>
      </c>
      <c r="C21" s="174">
        <f>IF(ISNUMBER(VALUE(SUBSTITUTE(実質収支比率等に係る経年分析!G$49,"▲","-"))),ROUND(VALUE(SUBSTITUTE(実質収支比率等に係る経年分析!G$49,"▲","-")),2),NA())</f>
        <v>-5.59</v>
      </c>
      <c r="D21" s="174">
        <f>IF(ISNUMBER(VALUE(SUBSTITUTE(実質収支比率等に係る経年分析!H$49,"▲","-"))),ROUND(VALUE(SUBSTITUTE(実質収支比率等に係る経年分析!H$49,"▲","-")),2),NA())</f>
        <v>1.76</v>
      </c>
      <c r="E21" s="174">
        <f>IF(ISNUMBER(VALUE(SUBSTITUTE(実質収支比率等に係る経年分析!I$49,"▲","-"))),ROUND(VALUE(SUBSTITUTE(実質収支比率等に係る経年分析!I$49,"▲","-")),2),NA())</f>
        <v>-6.54</v>
      </c>
      <c r="F21" s="174">
        <f>IF(ISNUMBER(VALUE(SUBSTITUTE(実質収支比率等に係る経年分析!J$49,"▲","-"))),ROUND(VALUE(SUBSTITUTE(実質収支比率等に係る経年分析!J$49,"▲","-")),2),NA())</f>
        <v>-5.72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8.3000000000000007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9.9499999999999993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4184</v>
      </c>
      <c r="E42" s="176"/>
      <c r="F42" s="176"/>
      <c r="G42" s="176">
        <f>'実質公債費比率（分子）の構造'!L$52</f>
        <v>4063</v>
      </c>
      <c r="H42" s="176"/>
      <c r="I42" s="176"/>
      <c r="J42" s="176">
        <f>'実質公債費比率（分子）の構造'!M$52</f>
        <v>3899</v>
      </c>
      <c r="K42" s="176"/>
      <c r="L42" s="176"/>
      <c r="M42" s="176">
        <f>'実質公債費比率（分子）の構造'!N$52</f>
        <v>3820</v>
      </c>
      <c r="N42" s="176"/>
      <c r="O42" s="176"/>
      <c r="P42" s="176">
        <f>'実質公債費比率（分子）の構造'!O$52</f>
        <v>3939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14</v>
      </c>
      <c r="L44" s="176"/>
      <c r="M44" s="176"/>
      <c r="N44" s="176">
        <f>'実質公債費比率（分子）の構造'!O$50</f>
        <v>14</v>
      </c>
      <c r="O44" s="176"/>
      <c r="P44" s="176"/>
    </row>
    <row r="45" spans="1:16" x14ac:dyDescent="0.2">
      <c r="A45" s="176" t="s">
        <v>63</v>
      </c>
      <c r="B45" s="176">
        <f>'実質公債費比率（分子）の構造'!K$49</f>
        <v>385</v>
      </c>
      <c r="C45" s="176"/>
      <c r="D45" s="176"/>
      <c r="E45" s="176">
        <f>'実質公債費比率（分子）の構造'!L$49</f>
        <v>180</v>
      </c>
      <c r="F45" s="176"/>
      <c r="G45" s="176"/>
      <c r="H45" s="176">
        <f>'実質公債費比率（分子）の構造'!M$49</f>
        <v>177</v>
      </c>
      <c r="I45" s="176"/>
      <c r="J45" s="176"/>
      <c r="K45" s="176">
        <f>'実質公債費比率（分子）の構造'!N$49</f>
        <v>167</v>
      </c>
      <c r="L45" s="176"/>
      <c r="M45" s="176"/>
      <c r="N45" s="176">
        <f>'実質公債費比率（分子）の構造'!O$49</f>
        <v>240</v>
      </c>
      <c r="O45" s="176"/>
      <c r="P45" s="176"/>
    </row>
    <row r="46" spans="1:16" x14ac:dyDescent="0.2">
      <c r="A46" s="176" t="s">
        <v>64</v>
      </c>
      <c r="B46" s="176">
        <f>'実質公債費比率（分子）の構造'!K$48</f>
        <v>1024</v>
      </c>
      <c r="C46" s="176"/>
      <c r="D46" s="176"/>
      <c r="E46" s="176">
        <f>'実質公債費比率（分子）の構造'!L$48</f>
        <v>795</v>
      </c>
      <c r="F46" s="176"/>
      <c r="G46" s="176"/>
      <c r="H46" s="176">
        <f>'実質公債費比率（分子）の構造'!M$48</f>
        <v>692</v>
      </c>
      <c r="I46" s="176"/>
      <c r="J46" s="176"/>
      <c r="K46" s="176">
        <f>'実質公債費比率（分子）の構造'!N$48</f>
        <v>692</v>
      </c>
      <c r="L46" s="176"/>
      <c r="M46" s="176"/>
      <c r="N46" s="176">
        <f>'実質公債費比率（分子）の構造'!O$48</f>
        <v>831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3874</v>
      </c>
      <c r="C49" s="176"/>
      <c r="D49" s="176"/>
      <c r="E49" s="176">
        <f>'実質公債費比率（分子）の構造'!L$45</f>
        <v>3987</v>
      </c>
      <c r="F49" s="176"/>
      <c r="G49" s="176"/>
      <c r="H49" s="176">
        <f>'実質公債費比率（分子）の構造'!M$45</f>
        <v>4090</v>
      </c>
      <c r="I49" s="176"/>
      <c r="J49" s="176"/>
      <c r="K49" s="176">
        <f>'実質公債費比率（分子）の構造'!N$45</f>
        <v>3995</v>
      </c>
      <c r="L49" s="176"/>
      <c r="M49" s="176"/>
      <c r="N49" s="176">
        <f>'実質公債費比率（分子）の構造'!O$45</f>
        <v>3810</v>
      </c>
      <c r="O49" s="176"/>
      <c r="P49" s="176"/>
    </row>
    <row r="50" spans="1:16" x14ac:dyDescent="0.2">
      <c r="A50" s="176" t="s">
        <v>67</v>
      </c>
      <c r="B50" s="176" t="e">
        <f>NA()</f>
        <v>#N/A</v>
      </c>
      <c r="C50" s="176">
        <f>IF(ISNUMBER('実質公債費比率（分子）の構造'!K$53),'実質公債費比率（分子）の構造'!K$53,NA())</f>
        <v>1113</v>
      </c>
      <c r="D50" s="176" t="e">
        <f>NA()</f>
        <v>#N/A</v>
      </c>
      <c r="E50" s="176" t="e">
        <f>NA()</f>
        <v>#N/A</v>
      </c>
      <c r="F50" s="176">
        <f>IF(ISNUMBER('実質公債費比率（分子）の構造'!L$53),'実質公債費比率（分子）の構造'!L$53,NA())</f>
        <v>913</v>
      </c>
      <c r="G50" s="176" t="e">
        <f>NA()</f>
        <v>#N/A</v>
      </c>
      <c r="H50" s="176" t="e">
        <f>NA()</f>
        <v>#N/A</v>
      </c>
      <c r="I50" s="176">
        <f>IF(ISNUMBER('実質公債費比率（分子）の構造'!M$53),'実質公債費比率（分子）の構造'!M$53,NA())</f>
        <v>1074</v>
      </c>
      <c r="J50" s="176" t="e">
        <f>NA()</f>
        <v>#N/A</v>
      </c>
      <c r="K50" s="176" t="e">
        <f>NA()</f>
        <v>#N/A</v>
      </c>
      <c r="L50" s="176">
        <f>IF(ISNUMBER('実質公債費比率（分子）の構造'!N$53),'実質公債費比率（分子）の構造'!N$53,NA())</f>
        <v>1048</v>
      </c>
      <c r="M50" s="176" t="e">
        <f>NA()</f>
        <v>#N/A</v>
      </c>
      <c r="N50" s="176" t="e">
        <f>NA()</f>
        <v>#N/A</v>
      </c>
      <c r="O50" s="176">
        <f>IF(ISNUMBER('実質公債費比率（分子）の構造'!O$53),'実質公債費比率（分子）の構造'!O$53,NA())</f>
        <v>956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36290</v>
      </c>
      <c r="E56" s="175"/>
      <c r="F56" s="175"/>
      <c r="G56" s="175">
        <f>'将来負担比率（分子）の構造'!J$52</f>
        <v>37317</v>
      </c>
      <c r="H56" s="175"/>
      <c r="I56" s="175"/>
      <c r="J56" s="175">
        <f>'将来負担比率（分子）の構造'!K$52</f>
        <v>36701</v>
      </c>
      <c r="K56" s="175"/>
      <c r="L56" s="175"/>
      <c r="M56" s="175">
        <f>'将来負担比率（分子）の構造'!L$52</f>
        <v>36812</v>
      </c>
      <c r="N56" s="175"/>
      <c r="O56" s="175"/>
      <c r="P56" s="175">
        <f>'将来負担比率（分子）の構造'!M$52</f>
        <v>35463</v>
      </c>
    </row>
    <row r="57" spans="1:16" x14ac:dyDescent="0.2">
      <c r="A57" s="175" t="s">
        <v>42</v>
      </c>
      <c r="B57" s="175"/>
      <c r="C57" s="175"/>
      <c r="D57" s="175">
        <f>'将来負担比率（分子）の構造'!I$51</f>
        <v>4220</v>
      </c>
      <c r="E57" s="175"/>
      <c r="F57" s="175"/>
      <c r="G57" s="175">
        <f>'将来負担比率（分子）の構造'!J$51</f>
        <v>4931</v>
      </c>
      <c r="H57" s="175"/>
      <c r="I57" s="175"/>
      <c r="J57" s="175">
        <f>'将来負担比率（分子）の構造'!K$51</f>
        <v>3883</v>
      </c>
      <c r="K57" s="175"/>
      <c r="L57" s="175"/>
      <c r="M57" s="175">
        <f>'将来負担比率（分子）の構造'!L$51</f>
        <v>3687</v>
      </c>
      <c r="N57" s="175"/>
      <c r="O57" s="175"/>
      <c r="P57" s="175">
        <f>'将来負担比率（分子）の構造'!M$51</f>
        <v>4082</v>
      </c>
    </row>
    <row r="58" spans="1:16" x14ac:dyDescent="0.2">
      <c r="A58" s="175" t="s">
        <v>41</v>
      </c>
      <c r="B58" s="175"/>
      <c r="C58" s="175"/>
      <c r="D58" s="175">
        <f>'将来負担比率（分子）の構造'!I$50</f>
        <v>12298</v>
      </c>
      <c r="E58" s="175"/>
      <c r="F58" s="175"/>
      <c r="G58" s="175">
        <f>'将来負担比率（分子）の構造'!J$50</f>
        <v>12218</v>
      </c>
      <c r="H58" s="175"/>
      <c r="I58" s="175"/>
      <c r="J58" s="175">
        <f>'将来負担比率（分子）の構造'!K$50</f>
        <v>13120</v>
      </c>
      <c r="K58" s="175"/>
      <c r="L58" s="175"/>
      <c r="M58" s="175">
        <f>'将来負担比率（分子）の構造'!L$50</f>
        <v>15146</v>
      </c>
      <c r="N58" s="175"/>
      <c r="O58" s="175"/>
      <c r="P58" s="175">
        <f>'将来負担比率（分子）の構造'!M$50</f>
        <v>14707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70</v>
      </c>
      <c r="C61" s="175"/>
      <c r="D61" s="175"/>
      <c r="E61" s="175">
        <f>'将来負担比率（分子）の構造'!J$46</f>
        <v>11</v>
      </c>
      <c r="F61" s="175"/>
      <c r="G61" s="175"/>
      <c r="H61" s="175">
        <f>'将来負担比率（分子）の構造'!K$46</f>
        <v>8</v>
      </c>
      <c r="I61" s="175"/>
      <c r="J61" s="175"/>
      <c r="K61" s="175">
        <f>'将来負担比率（分子）の構造'!L$46</f>
        <v>30</v>
      </c>
      <c r="L61" s="175"/>
      <c r="M61" s="175"/>
      <c r="N61" s="175">
        <f>'将来負担比率（分子）の構造'!M$46</f>
        <v>9</v>
      </c>
      <c r="O61" s="175"/>
      <c r="P61" s="175"/>
    </row>
    <row r="62" spans="1:16" x14ac:dyDescent="0.2">
      <c r="A62" s="175" t="s">
        <v>35</v>
      </c>
      <c r="B62" s="175">
        <f>'将来負担比率（分子）の構造'!I$45</f>
        <v>6938</v>
      </c>
      <c r="C62" s="175"/>
      <c r="D62" s="175"/>
      <c r="E62" s="175">
        <f>'将来負担比率（分子）の構造'!J$45</f>
        <v>6891</v>
      </c>
      <c r="F62" s="175"/>
      <c r="G62" s="175"/>
      <c r="H62" s="175">
        <f>'将来負担比率（分子）の構造'!K$45</f>
        <v>6866</v>
      </c>
      <c r="I62" s="175"/>
      <c r="J62" s="175"/>
      <c r="K62" s="175">
        <f>'将来負担比率（分子）の構造'!L$45</f>
        <v>6785</v>
      </c>
      <c r="L62" s="175"/>
      <c r="M62" s="175"/>
      <c r="N62" s="175">
        <f>'将来負担比率（分子）の構造'!M$45</f>
        <v>7118</v>
      </c>
      <c r="O62" s="175"/>
      <c r="P62" s="175"/>
    </row>
    <row r="63" spans="1:16" x14ac:dyDescent="0.2">
      <c r="A63" s="175" t="s">
        <v>34</v>
      </c>
      <c r="B63" s="175">
        <f>'将来負担比率（分子）の構造'!I$44</f>
        <v>889</v>
      </c>
      <c r="C63" s="175"/>
      <c r="D63" s="175"/>
      <c r="E63" s="175">
        <f>'将来負担比率（分子）の構造'!J$44</f>
        <v>757</v>
      </c>
      <c r="F63" s="175"/>
      <c r="G63" s="175"/>
      <c r="H63" s="175">
        <f>'将来負担比率（分子）の構造'!K$44</f>
        <v>1058</v>
      </c>
      <c r="I63" s="175"/>
      <c r="J63" s="175"/>
      <c r="K63" s="175">
        <f>'将来負担比率（分子）の構造'!L$44</f>
        <v>927</v>
      </c>
      <c r="L63" s="175"/>
      <c r="M63" s="175"/>
      <c r="N63" s="175">
        <f>'将来負担比率（分子）の構造'!M$44</f>
        <v>774</v>
      </c>
      <c r="O63" s="175"/>
      <c r="P63" s="175"/>
    </row>
    <row r="64" spans="1:16" x14ac:dyDescent="0.2">
      <c r="A64" s="175" t="s">
        <v>33</v>
      </c>
      <c r="B64" s="175">
        <f>'将来負担比率（分子）の構造'!I$43</f>
        <v>9783</v>
      </c>
      <c r="C64" s="175"/>
      <c r="D64" s="175"/>
      <c r="E64" s="175">
        <f>'将来負担比率（分子）の構造'!J$43</f>
        <v>8479</v>
      </c>
      <c r="F64" s="175"/>
      <c r="G64" s="175"/>
      <c r="H64" s="175">
        <f>'将来負担比率（分子）の構造'!K$43</f>
        <v>7231</v>
      </c>
      <c r="I64" s="175"/>
      <c r="J64" s="175"/>
      <c r="K64" s="175">
        <f>'将来負担比率（分子）の構造'!L$43</f>
        <v>6021</v>
      </c>
      <c r="L64" s="175"/>
      <c r="M64" s="175"/>
      <c r="N64" s="175">
        <f>'将来負担比率（分子）の構造'!M$43</f>
        <v>6215</v>
      </c>
      <c r="O64" s="175"/>
      <c r="P64" s="175"/>
    </row>
    <row r="65" spans="1:16" x14ac:dyDescent="0.2">
      <c r="A65" s="175" t="s">
        <v>32</v>
      </c>
      <c r="B65" s="175">
        <f>'将来負担比率（分子）の構造'!I$42</f>
        <v>93</v>
      </c>
      <c r="C65" s="175"/>
      <c r="D65" s="175"/>
      <c r="E65" s="175">
        <f>'将来負担比率（分子）の構造'!J$42</f>
        <v>81</v>
      </c>
      <c r="F65" s="175"/>
      <c r="G65" s="175"/>
      <c r="H65" s="175">
        <f>'将来負担比率（分子）の構造'!K$42</f>
        <v>68</v>
      </c>
      <c r="I65" s="175"/>
      <c r="J65" s="175"/>
      <c r="K65" s="175">
        <f>'将来負担比率（分子）の構造'!L$42</f>
        <v>55</v>
      </c>
      <c r="L65" s="175"/>
      <c r="M65" s="175"/>
      <c r="N65" s="175">
        <f>'将来負担比率（分子）の構造'!M$42</f>
        <v>41</v>
      </c>
      <c r="O65" s="175"/>
      <c r="P65" s="175"/>
    </row>
    <row r="66" spans="1:16" x14ac:dyDescent="0.2">
      <c r="A66" s="175" t="s">
        <v>31</v>
      </c>
      <c r="B66" s="175">
        <f>'将来負担比率（分子）の構造'!I$41</f>
        <v>34518</v>
      </c>
      <c r="C66" s="175"/>
      <c r="D66" s="175"/>
      <c r="E66" s="175">
        <f>'将来負担比率（分子）の構造'!J$41</f>
        <v>36397</v>
      </c>
      <c r="F66" s="175"/>
      <c r="G66" s="175"/>
      <c r="H66" s="175">
        <f>'将来負担比率（分子）の構造'!K$41</f>
        <v>35460</v>
      </c>
      <c r="I66" s="175"/>
      <c r="J66" s="175"/>
      <c r="K66" s="175">
        <f>'将来負担比率（分子）の構造'!L$41</f>
        <v>36204</v>
      </c>
      <c r="L66" s="175"/>
      <c r="M66" s="175"/>
      <c r="N66" s="175">
        <f>'将来負担比率（分子）の構造'!M$41</f>
        <v>34616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3566</v>
      </c>
      <c r="C72" s="179">
        <f>基金残高に係る経年分析!G55</f>
        <v>4711</v>
      </c>
      <c r="D72" s="179">
        <f>基金残高に係る経年分析!H55</f>
        <v>4648</v>
      </c>
    </row>
    <row r="73" spans="1:16" x14ac:dyDescent="0.2">
      <c r="A73" s="178" t="s">
        <v>74</v>
      </c>
      <c r="B73" s="179">
        <f>基金残高に係る経年分析!F56</f>
        <v>724</v>
      </c>
      <c r="C73" s="179">
        <f>基金残高に係る経年分析!G56</f>
        <v>724</v>
      </c>
      <c r="D73" s="179">
        <f>基金残高に係る経年分析!H56</f>
        <v>832</v>
      </c>
    </row>
    <row r="74" spans="1:16" x14ac:dyDescent="0.2">
      <c r="A74" s="178" t="s">
        <v>75</v>
      </c>
      <c r="B74" s="179">
        <f>基金残高に係る経年分析!F57</f>
        <v>5150</v>
      </c>
      <c r="C74" s="179">
        <f>基金残高に係る経年分析!G57</f>
        <v>5917</v>
      </c>
      <c r="D74" s="179">
        <f>基金残高に係る経年分析!H57</f>
        <v>5698</v>
      </c>
    </row>
  </sheetData>
  <sheetProtection algorithmName="SHA-512" hashValue="I1Q/lkpTBXAbpiMsJ44qriQAj4nr+XAK+fjWgZGmmVEdijgFCrl7XK5CSYF0CqTsbmjsimyAhfzgP1rAEkV4ow==" saltValue="cKV37+1zTHK230wTlTmK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7740D-AEBF-4376-A1F6-EFCCD58D9A48}">
  <ds:schemaRefs>
    <ds:schemaRef ds:uri="http://schemas.microsoft.com/sharepoint/v3/contenttype/forms"/>
  </ds:schemaRefs>
</ds:datastoreItem>
</file>

<file path=customXml/itemProps2.xml><?xml version="1.0" encoding="utf-8"?>
<ds:datastoreItem xmlns:ds="http://schemas.openxmlformats.org/officeDocument/2006/customXml" ds:itemID="{79FC7AE5-BAC2-46BA-9E1E-501B8566DCBF}">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191AE349-3F8D-4D48-AA92-4E43C00B5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2025-03-11T07:21:20Z</cp:lastPrinted>
  <dcterms:created xsi:type="dcterms:W3CDTF">2025-02-19T01:18:24Z</dcterms:created>
  <dcterms:modified xsi:type="dcterms:W3CDTF">2025-03-17T01:45:44Z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